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1ère prog" sheetId="1" r:id="rId1"/>
    <sheet name="PAGE DE GARDE" sheetId="2" r:id="rId2"/>
    <sheet name="Feuil3" sheetId="3" r:id="rId3"/>
    <sheet name="Feuil4" sheetId="4" r:id="rId4"/>
    <sheet name="Feuil5" sheetId="5" r:id="rId5"/>
    <sheet name="Feuil6" sheetId="6" r:id="rId6"/>
  </sheets>
  <definedNames>
    <definedName name="_xlnm.Print_Area" localSheetId="0">'1ère prog'!$A$1:$J$64</definedName>
  </definedNames>
  <calcPr fullCalcOnLoad="1"/>
</workbook>
</file>

<file path=xl/sharedStrings.xml><?xml version="1.0" encoding="utf-8"?>
<sst xmlns="http://schemas.openxmlformats.org/spreadsheetml/2006/main" count="255" uniqueCount="99">
  <si>
    <t>INTITULE</t>
  </si>
  <si>
    <t>COUT(1)</t>
  </si>
  <si>
    <t>MES</t>
  </si>
  <si>
    <t>MO</t>
  </si>
  <si>
    <t>*</t>
  </si>
  <si>
    <t>CC QC</t>
  </si>
  <si>
    <t>Com Laguépie</t>
  </si>
  <si>
    <t>Com Nègrepelisse</t>
  </si>
  <si>
    <t xml:space="preserve">TOTAL GENERAL </t>
  </si>
  <si>
    <t>CC TVA</t>
  </si>
  <si>
    <t>Pays Midi-Quercy-1ère programmation (2008)</t>
  </si>
  <si>
    <t>TOTAL MESURE 1 (Ressources humaines et gouvernance)</t>
  </si>
  <si>
    <t>TOTAL MESURE 2  (Développer l'Offre culturelle, la solidarité et cohésion sociale...)</t>
  </si>
  <si>
    <t>TOTAL MESURE 4  (Maîtrise del'énergie et développment des énergies renouvelables)</t>
  </si>
  <si>
    <t>TOTAL MESURE 5 (Réaliser des équipements structurant pour le territoire)</t>
  </si>
  <si>
    <t>TOTAL MESURE 6  (Politique de l'habitat globale et durable)</t>
  </si>
  <si>
    <t>TOTAL MESURE 7 (Préserver et valoriser les ressources naturelles du territoire)</t>
  </si>
  <si>
    <t>Etat</t>
  </si>
  <si>
    <t>CR</t>
  </si>
  <si>
    <t>CG</t>
  </si>
  <si>
    <t>UE</t>
  </si>
  <si>
    <t>Autofi</t>
  </si>
  <si>
    <t>CPIE PMQ</t>
  </si>
  <si>
    <t xml:space="preserve">Cycles de formation-sensibilisation pour promouvoir des activités éco-responsables en PMQ (2 cycles en 2009: Habitat-énergie; éco-tourisme): F;I </t>
  </si>
  <si>
    <t>SM PMQ</t>
  </si>
  <si>
    <t>ADEC (action pour le développement de l'emploi et des compétences) établissements médico-sociaux du PMQ: F; I (14 mois: 11/2008- fin 2009): coût hors valorisation temps des personnels des etab</t>
  </si>
  <si>
    <t xml:space="preserve">Ingénierie territoriale pour mettre en œuvre la Convention territoriale (année 2008) </t>
  </si>
  <si>
    <t>Inventaire du patrimoine bâti du PMQ (2009): F; Iv</t>
  </si>
  <si>
    <t>divers MO</t>
  </si>
  <si>
    <t>Création d'une "Web TV", pour mettre en réseau et en vitrine les initiatives et acteurs  (économiques; culturels et sociaux) du territoire (F; I; Iv)</t>
  </si>
  <si>
    <t>Asso Le Fond et la Forme</t>
  </si>
  <si>
    <t>Création d'un espace enfant à Bioule (Iv; I)</t>
  </si>
  <si>
    <t>Commune de Bioule</t>
  </si>
  <si>
    <t>Programme de formation-sensibilisation des acteurs de la petite enfance en CC QC (F;I)</t>
  </si>
  <si>
    <t>Asso BIO 82</t>
  </si>
  <si>
    <t xml:space="preserve">Schéma de développment des circuits courts bio en MQ: </t>
  </si>
  <si>
    <t xml:space="preserve">     volets 2-3: communication-sensibilisation et restauration collective (F; I)</t>
  </si>
  <si>
    <t xml:space="preserve">     volet 4:  accompagnement à la structuration de la production (F; I)</t>
  </si>
  <si>
    <t>Asso Graines de terroir</t>
  </si>
  <si>
    <t>Création d'une aire naturelle de camping à Parisot (diversification agricole) : Iv</t>
  </si>
  <si>
    <t xml:space="preserve">CC QRGA </t>
  </si>
  <si>
    <t>Mise en œuvre du schéma d'organisation touristique du PMQ  (année 2008): I; Iv</t>
  </si>
  <si>
    <t>Etude pour la valorisation touristique et culturelle du château de Bioule et ses abords (I)</t>
  </si>
  <si>
    <t>Chaufferie bois et réseau de chaleur collectif à Nègrepelisse (Iv; I)</t>
  </si>
  <si>
    <t>FDCUMA</t>
  </si>
  <si>
    <t>Action de communication-sensibilisation et formation des acteurs agricoles pour promouvoir la filière bois -énergie en PMQ (F; I)</t>
  </si>
  <si>
    <t>Com de Parisot</t>
  </si>
  <si>
    <t>Asso RELIER</t>
  </si>
  <si>
    <t>Rencontres "Habitat et démarches collectives" à  Saint Antonin NV (F; I)</t>
  </si>
  <si>
    <t>Modernisation du parc de loisirs "Le Faillal": tranche 1 -rénovation de 12 gîtes (Iv)</t>
  </si>
  <si>
    <t>Création de la  Place Aujaleu et d'un jardin -aménagement paysager et piétonnier (Iv; I)</t>
  </si>
  <si>
    <t>Com Bruniquel</t>
  </si>
  <si>
    <t xml:space="preserve">Aménagement du cœur médiéval de Bruniquel:pavage de la Place de l'Horloge (Iv; I) </t>
  </si>
  <si>
    <t>Rehabilitation de 2 logements locatifs communaux (Iv)</t>
  </si>
  <si>
    <t>Maîtrise d'ouvrage de 2 sites Natura 2000 du PMQ (I): année 2008</t>
  </si>
  <si>
    <t>TOTAL MESURE 3 (Diversification et consolidation des activités économiques durables)</t>
  </si>
  <si>
    <t>Adaptation d'une activité artisanale de proximité (boucherie), à l'évolution de la demande locale (économie résidentielle): immobilier et outil de production (Iv)</t>
  </si>
  <si>
    <t>Commune et ou Boucherie MACIA à St Etienne de T.</t>
  </si>
  <si>
    <t>Aménagement paysager de voierie douce (cheminement piétonnier) à Nègrepelisse le long de la D64 (Iv)</t>
  </si>
  <si>
    <t>Valorisation de l'activité Canoe -kayak sur la rivière Aveyron -signalétique (de Laguépie à Cazals) informative et de sécurité (Iv): inscrit au PER Aveyron-Viaur</t>
  </si>
  <si>
    <t>sous mesure</t>
  </si>
  <si>
    <t>Création de 2 logements locatfs communaux Palulos (Iv)</t>
  </si>
  <si>
    <t>Com de Verlhac-Tescou</t>
  </si>
  <si>
    <t>Schéma culturel de territoire: 1ère année de programmation (2008)= coût total</t>
  </si>
  <si>
    <t>Com de Bioule</t>
  </si>
  <si>
    <t>Rénovation du château de Bioule, patrimoine historique et culturel du PMQ (1ère tranche) : Iv</t>
  </si>
  <si>
    <t>CC QRGA</t>
  </si>
  <si>
    <t>M.Cazes exploitant agricole</t>
  </si>
  <si>
    <t>autres</t>
  </si>
  <si>
    <t>Aménagement duMoulin de Roumégous en gîte de groupe (4ème tranche): Iv</t>
  </si>
  <si>
    <t>Com.Montpezat</t>
  </si>
  <si>
    <t>Com.St-AntoninNV</t>
  </si>
  <si>
    <t xml:space="preserve">     volet 1 (pour mémoire phase expérimentation de l'appel à projet ESS du CR MP)</t>
  </si>
  <si>
    <t>Création d'une Maison de services aux publics à vovation intercommunale à Parisot (Iv; I)</t>
  </si>
  <si>
    <t xml:space="preserve">CC TVA </t>
  </si>
  <si>
    <t>Contractualisation sur l'offre locative en PMQ "Programme d'intérêt Général-logements centre bourg en PMQ" (F, I):ingénierie externe ( 33690 € ttc) et ingénierie interne (  16 824 €  ): 2ème année (2008/2009)</t>
  </si>
  <si>
    <t>(a)</t>
  </si>
  <si>
    <t>-</t>
  </si>
  <si>
    <t>OPAH du CC QC (Iv): 14 logements vacants- années 2008</t>
  </si>
  <si>
    <t>Lead  IV</t>
  </si>
  <si>
    <t>Feder</t>
  </si>
  <si>
    <t>Feader</t>
  </si>
  <si>
    <t xml:space="preserve">Développement des NTIC au sein des 2 Relais Services Publics en QRGA (F): année 2009 </t>
  </si>
  <si>
    <t>PLAN DE FINANCEMENT A DEFINIR DANS LE CADRE</t>
  </si>
  <si>
    <t>LEGENDE</t>
  </si>
  <si>
    <t>I:Ingéniérie</t>
  </si>
  <si>
    <t>F: Fonctionnement</t>
  </si>
  <si>
    <t>Inv/ investissement</t>
  </si>
  <si>
    <t>opération en gras: périmètre PMQ d'intervention et/ou projet pilote des chartes thématiques PMQ</t>
  </si>
  <si>
    <t>(a): subvention accordée</t>
  </si>
  <si>
    <t>montant en gras: subvention obtenue</t>
  </si>
  <si>
    <t>Lead IV: subvention LEADER IV mobilisable</t>
  </si>
  <si>
    <t xml:space="preserve"> De la Convention Territoriale du PMQ</t>
  </si>
  <si>
    <t>*: subvention sollicitée ou à solliciter</t>
  </si>
  <si>
    <t>Document pour le CTCP du 15/12/08</t>
  </si>
  <si>
    <r>
      <t xml:space="preserve">1ère </t>
    </r>
    <r>
      <rPr>
        <b/>
        <sz val="18"/>
        <rFont val="Arial"/>
        <family val="2"/>
      </rPr>
      <t xml:space="preserve"> programmation (tableau synthétique des opérations)</t>
    </r>
  </si>
  <si>
    <t xml:space="preserve"> CONVENTION </t>
  </si>
  <si>
    <t>TERRITORIALE DU Pays Midi-Quercy</t>
  </si>
  <si>
    <t>Aménagement de la bibliothèque à Montricoux (dans l'enceinte du Sacré cœur): Iv (dont 22 500€ de mobilier sur mesure)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</si>
</sst>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"/>
    <numFmt numFmtId="174" formatCode="#,##0.000"/>
    <numFmt numFmtId="175" formatCode="_-* #,##0.0\ _F_-;\-* #,##0.0\ _F_-;_-* &quot;-&quot;??\ _F_-;_-@_-"/>
    <numFmt numFmtId="176" formatCode="_-* #,##0\ _F_-;\-* #,##0\ _F_-;_-* &quot;-&quot;??\ _F_-;_-@_-"/>
    <numFmt numFmtId="177" formatCode="&quot;Vrai&quot;;&quot;Vrai&quot;;&quot;Faux&quot;"/>
    <numFmt numFmtId="178" formatCode="&quot;Actif&quot;;&quot;Actif&quot;;&quot;Inactif&quot;"/>
    <numFmt numFmtId="179" formatCode="_-* #,##0.00\ [$€]_-;\-* #,##0.00\ [$€]_-;_-* &quot;-&quot;??\ [$€]_-;_-@_-"/>
    <numFmt numFmtId="180" formatCode="_-* #,##0.0\ [$€]_-;\-* #,##0.0\ [$€]_-;_-* &quot;-&quot;??\ [$€]_-;_-@_-"/>
    <numFmt numFmtId="181" formatCode="_-* #,##0\ [$€]_-;\-* #,##0\ [$€]_-;_-* &quot;-&quot;??\ [$€]_-;_-@_-"/>
  </numFmts>
  <fonts count="14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b/>
      <sz val="18"/>
      <name val="Lucida Sans Unicode"/>
      <family val="0"/>
    </font>
    <font>
      <sz val="14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17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72" fontId="4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2" fontId="4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172" fontId="6" fillId="2" borderId="5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1" fontId="4" fillId="0" borderId="1" xfId="15" applyNumberFormat="1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1" fontId="7" fillId="0" borderId="10" xfId="15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81" fontId="6" fillId="0" borderId="1" xfId="15" applyNumberFormat="1" applyFont="1" applyBorder="1" applyAlignment="1">
      <alignment vertical="center" wrapText="1"/>
    </xf>
    <xf numFmtId="181" fontId="4" fillId="0" borderId="1" xfId="15" applyNumberFormat="1" applyFont="1" applyBorder="1" applyAlignment="1">
      <alignment vertical="center" wrapText="1"/>
    </xf>
    <xf numFmtId="181" fontId="4" fillId="0" borderId="16" xfId="15" applyNumberFormat="1" applyFont="1" applyBorder="1" applyAlignment="1">
      <alignment vertical="center" wrapText="1"/>
    </xf>
    <xf numFmtId="181" fontId="7" fillId="0" borderId="10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81" fontId="4" fillId="0" borderId="17" xfId="15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181" fontId="6" fillId="0" borderId="1" xfId="15" applyNumberFormat="1" applyFont="1" applyBorder="1" applyAlignment="1">
      <alignment horizontal="center" vertical="center" wrapText="1"/>
    </xf>
    <xf numFmtId="181" fontId="4" fillId="0" borderId="1" xfId="15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81" fontId="4" fillId="0" borderId="17" xfId="15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81" fontId="6" fillId="2" borderId="5" xfId="15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81" fontId="8" fillId="0" borderId="1" xfId="15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1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81" fontId="4" fillId="0" borderId="16" xfId="15" applyNumberFormat="1" applyFont="1" applyBorder="1" applyAlignment="1">
      <alignment horizontal="center" vertical="center" wrapText="1"/>
    </xf>
    <xf numFmtId="181" fontId="8" fillId="0" borderId="16" xfId="15" applyNumberFormat="1" applyFont="1" applyBorder="1" applyAlignment="1">
      <alignment horizontal="center" vertical="center" wrapText="1"/>
    </xf>
    <xf numFmtId="181" fontId="7" fillId="0" borderId="19" xfId="0" applyNumberFormat="1" applyFont="1" applyBorder="1" applyAlignment="1">
      <alignment vertical="center" wrapText="1"/>
    </xf>
    <xf numFmtId="181" fontId="7" fillId="0" borderId="1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76" fontId="6" fillId="0" borderId="1" xfId="16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181" fontId="7" fillId="0" borderId="23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73" fontId="0" fillId="0" borderId="0" xfId="0" applyNumberFormat="1" applyAlignment="1">
      <alignment horizontal="left"/>
    </xf>
    <xf numFmtId="181" fontId="4" fillId="0" borderId="11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81" fontId="4" fillId="0" borderId="11" xfId="15" applyNumberFormat="1" applyFont="1" applyBorder="1" applyAlignment="1">
      <alignment vertical="center" wrapText="1"/>
    </xf>
    <xf numFmtId="181" fontId="8" fillId="0" borderId="11" xfId="15" applyNumberFormat="1" applyFont="1" applyBorder="1" applyAlignment="1">
      <alignment horizontal="center" vertical="center" wrapText="1"/>
    </xf>
    <xf numFmtId="181" fontId="4" fillId="0" borderId="11" xfId="15" applyNumberFormat="1" applyFont="1" applyBorder="1" applyAlignment="1">
      <alignment horizontal="center" vertical="center" wrapText="1"/>
    </xf>
    <xf numFmtId="181" fontId="7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81" fontId="13" fillId="0" borderId="16" xfId="15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1" fontId="4" fillId="0" borderId="17" xfId="0" applyNumberFormat="1" applyFont="1" applyBorder="1" applyAlignment="1">
      <alignment horizontal="center" vertical="center" wrapText="1"/>
    </xf>
    <xf numFmtId="181" fontId="4" fillId="0" borderId="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SheetLayoutView="100" workbookViewId="0" topLeftCell="A35">
      <selection activeCell="F40" sqref="F40"/>
    </sheetView>
  </sheetViews>
  <sheetFormatPr defaultColWidth="11.421875" defaultRowHeight="12.75"/>
  <cols>
    <col min="1" max="1" width="4.8515625" style="35" customWidth="1"/>
    <col min="2" max="2" width="65.00390625" style="35" customWidth="1"/>
    <col min="3" max="3" width="17.140625" style="35" bestFit="1" customWidth="1"/>
    <col min="4" max="4" width="15.140625" style="35" bestFit="1" customWidth="1"/>
    <col min="5" max="5" width="8.421875" style="35" customWidth="1"/>
    <col min="6" max="6" width="9.28125" style="35" customWidth="1"/>
    <col min="7" max="7" width="8.140625" style="35" customWidth="1"/>
    <col min="8" max="8" width="7.7109375" style="35" customWidth="1"/>
    <col min="9" max="9" width="8.140625" style="35" customWidth="1"/>
    <col min="10" max="10" width="8.28125" style="35" customWidth="1"/>
    <col min="11" max="16384" width="11.421875" style="35" customWidth="1"/>
  </cols>
  <sheetData>
    <row r="1" spans="1:10" s="15" customFormat="1" ht="15.75">
      <c r="A1" s="155" t="s">
        <v>10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s="16" customFormat="1" ht="22.5" customHeight="1">
      <c r="A2" s="51" t="s">
        <v>60</v>
      </c>
      <c r="B2" s="16" t="s">
        <v>0</v>
      </c>
      <c r="C2" s="16" t="s">
        <v>3</v>
      </c>
      <c r="D2" s="16" t="s">
        <v>1</v>
      </c>
      <c r="E2" s="16" t="s">
        <v>17</v>
      </c>
      <c r="F2" s="16" t="s">
        <v>18</v>
      </c>
      <c r="G2" s="16" t="s">
        <v>19</v>
      </c>
      <c r="H2" s="91" t="s">
        <v>20</v>
      </c>
      <c r="I2" s="16" t="s">
        <v>68</v>
      </c>
      <c r="J2" s="43" t="s">
        <v>21</v>
      </c>
      <c r="K2" s="43"/>
    </row>
    <row r="3" spans="1:11" s="17" customFormat="1" ht="25.5" customHeight="1">
      <c r="A3" s="52">
        <v>1.1</v>
      </c>
      <c r="B3" s="18" t="s">
        <v>23</v>
      </c>
      <c r="C3" s="17" t="s">
        <v>22</v>
      </c>
      <c r="D3" s="60">
        <v>38847</v>
      </c>
      <c r="E3" s="61"/>
      <c r="F3" s="61" t="s">
        <v>4</v>
      </c>
      <c r="G3" s="61" t="s">
        <v>4</v>
      </c>
      <c r="H3" s="92" t="s">
        <v>79</v>
      </c>
      <c r="J3" s="125" t="s">
        <v>4</v>
      </c>
      <c r="K3" s="44"/>
    </row>
    <row r="4" spans="1:11" s="21" customFormat="1" ht="25.5" customHeight="1">
      <c r="A4" s="52">
        <v>1.1</v>
      </c>
      <c r="B4" s="18" t="s">
        <v>29</v>
      </c>
      <c r="C4" s="17" t="s">
        <v>30</v>
      </c>
      <c r="D4" s="60">
        <v>91978</v>
      </c>
      <c r="E4" s="17" t="s">
        <v>4</v>
      </c>
      <c r="F4" s="17" t="s">
        <v>4</v>
      </c>
      <c r="G4" s="17" t="s">
        <v>4</v>
      </c>
      <c r="H4" s="92" t="s">
        <v>79</v>
      </c>
      <c r="I4" s="17"/>
      <c r="J4" s="44" t="s">
        <v>4</v>
      </c>
      <c r="K4" s="19"/>
    </row>
    <row r="5" spans="1:11" s="21" customFormat="1" ht="36.75" customHeight="1">
      <c r="A5" s="52">
        <v>1.2</v>
      </c>
      <c r="B5" s="18" t="s">
        <v>25</v>
      </c>
      <c r="C5" s="17" t="s">
        <v>24</v>
      </c>
      <c r="D5" s="60">
        <v>157349</v>
      </c>
      <c r="E5" s="106">
        <v>75000</v>
      </c>
      <c r="F5" s="17" t="s">
        <v>4</v>
      </c>
      <c r="G5" s="17" t="s">
        <v>4</v>
      </c>
      <c r="H5" s="93"/>
      <c r="I5" s="17"/>
      <c r="J5" s="44" t="s">
        <v>4</v>
      </c>
      <c r="K5" s="19"/>
    </row>
    <row r="6" spans="1:11" s="21" customFormat="1" ht="15" customHeight="1" thickBot="1">
      <c r="A6" s="52">
        <v>1.4</v>
      </c>
      <c r="B6" s="18" t="s">
        <v>26</v>
      </c>
      <c r="C6" s="17" t="s">
        <v>24</v>
      </c>
      <c r="D6" s="60">
        <v>218000</v>
      </c>
      <c r="E6" s="62">
        <v>40000</v>
      </c>
      <c r="F6" s="62">
        <v>54000</v>
      </c>
      <c r="G6" s="61">
        <v>37388</v>
      </c>
      <c r="H6" s="92"/>
      <c r="I6" s="17"/>
      <c r="J6" s="125" t="s">
        <v>4</v>
      </c>
      <c r="K6" s="19"/>
    </row>
    <row r="7" spans="1:11" s="23" customFormat="1" ht="15" customHeight="1" thickBot="1">
      <c r="A7" s="41"/>
      <c r="B7" s="42" t="s">
        <v>11</v>
      </c>
      <c r="C7" s="42"/>
      <c r="D7" s="63">
        <f>SUM(D3:D6)</f>
        <v>506174</v>
      </c>
      <c r="E7" s="57"/>
      <c r="F7" s="42"/>
      <c r="G7" s="42"/>
      <c r="H7" s="94"/>
      <c r="I7" s="33"/>
      <c r="J7" s="126"/>
      <c r="K7" s="36"/>
    </row>
    <row r="8" spans="1:11" s="24" customFormat="1" ht="0.75" customHeight="1" hidden="1">
      <c r="A8" s="53"/>
      <c r="D8" s="25"/>
      <c r="E8" s="25"/>
      <c r="H8" s="95"/>
      <c r="I8" s="26"/>
      <c r="J8" s="45"/>
      <c r="K8" s="45"/>
    </row>
    <row r="9" spans="1:11" s="26" customFormat="1" ht="21.75" customHeight="1" hidden="1">
      <c r="A9" s="54"/>
      <c r="D9" s="27"/>
      <c r="E9" s="27"/>
      <c r="H9" s="64"/>
      <c r="J9" s="46"/>
      <c r="K9" s="46"/>
    </row>
    <row r="10" spans="1:11" s="26" customFormat="1" ht="21.75" customHeight="1" hidden="1">
      <c r="A10" s="54"/>
      <c r="D10" s="27"/>
      <c r="E10" s="27"/>
      <c r="H10" s="64"/>
      <c r="J10" s="46"/>
      <c r="K10" s="46"/>
    </row>
    <row r="11" spans="1:11" s="16" customFormat="1" ht="17.25" customHeight="1">
      <c r="A11" s="51"/>
      <c r="B11" s="16" t="s">
        <v>0</v>
      </c>
      <c r="C11" s="16" t="s">
        <v>3</v>
      </c>
      <c r="D11" s="16" t="s">
        <v>1</v>
      </c>
      <c r="E11" s="16" t="s">
        <v>17</v>
      </c>
      <c r="F11" s="16" t="s">
        <v>18</v>
      </c>
      <c r="G11" s="16" t="s">
        <v>19</v>
      </c>
      <c r="H11" s="91" t="s">
        <v>20</v>
      </c>
      <c r="J11" s="43" t="s">
        <v>21</v>
      </c>
      <c r="K11" s="43"/>
    </row>
    <row r="12" spans="1:11" s="29" customFormat="1" ht="18" customHeight="1">
      <c r="A12" s="52">
        <v>2.1</v>
      </c>
      <c r="B12" s="18" t="s">
        <v>27</v>
      </c>
      <c r="C12" s="17" t="s">
        <v>24</v>
      </c>
      <c r="D12" s="60">
        <v>150000</v>
      </c>
      <c r="E12" s="16"/>
      <c r="F12" s="16" t="s">
        <v>4</v>
      </c>
      <c r="G12" s="16" t="s">
        <v>4</v>
      </c>
      <c r="H12" s="91"/>
      <c r="I12" s="16"/>
      <c r="J12" s="43" t="s">
        <v>4</v>
      </c>
      <c r="K12" s="28"/>
    </row>
    <row r="13" spans="1:11" s="16" customFormat="1" ht="18" customHeight="1">
      <c r="A13" s="52">
        <v>2.2</v>
      </c>
      <c r="B13" s="18" t="s">
        <v>63</v>
      </c>
      <c r="C13" s="17" t="s">
        <v>28</v>
      </c>
      <c r="D13" s="60">
        <v>309954</v>
      </c>
      <c r="E13" s="16">
        <v>39777</v>
      </c>
      <c r="F13" s="16">
        <v>63227</v>
      </c>
      <c r="G13" s="16">
        <v>67027</v>
      </c>
      <c r="H13" s="91"/>
      <c r="I13" s="16">
        <v>11808</v>
      </c>
      <c r="J13" s="43" t="s">
        <v>4</v>
      </c>
      <c r="K13" s="43"/>
    </row>
    <row r="14" spans="1:11" s="16" customFormat="1" ht="18" customHeight="1">
      <c r="A14" s="52">
        <v>2.3</v>
      </c>
      <c r="B14" s="18" t="s">
        <v>31</v>
      </c>
      <c r="C14" s="17" t="s">
        <v>32</v>
      </c>
      <c r="D14" s="60">
        <v>588000</v>
      </c>
      <c r="E14" s="16" t="s">
        <v>4</v>
      </c>
      <c r="F14" s="16" t="s">
        <v>4</v>
      </c>
      <c r="G14" s="16" t="s">
        <v>4</v>
      </c>
      <c r="H14" s="91"/>
      <c r="J14" s="43" t="s">
        <v>4</v>
      </c>
      <c r="K14" s="43"/>
    </row>
    <row r="15" spans="1:11" s="17" customFormat="1" ht="25.5">
      <c r="A15" s="52">
        <v>2.3</v>
      </c>
      <c r="B15" s="18" t="s">
        <v>33</v>
      </c>
      <c r="C15" s="17" t="s">
        <v>5</v>
      </c>
      <c r="D15" s="60">
        <v>6000</v>
      </c>
      <c r="H15" s="92" t="s">
        <v>79</v>
      </c>
      <c r="J15" s="44" t="s">
        <v>4</v>
      </c>
      <c r="K15" s="44"/>
    </row>
    <row r="16" spans="1:11" s="21" customFormat="1" ht="22.5" customHeight="1">
      <c r="A16" s="82">
        <v>2.3</v>
      </c>
      <c r="B16" s="77" t="s">
        <v>82</v>
      </c>
      <c r="C16" s="71" t="s">
        <v>66</v>
      </c>
      <c r="D16" s="72">
        <v>40082</v>
      </c>
      <c r="E16" s="90">
        <v>20000</v>
      </c>
      <c r="F16" s="71"/>
      <c r="G16" s="71"/>
      <c r="H16" s="96"/>
      <c r="I16" s="17"/>
      <c r="J16" s="127" t="s">
        <v>4</v>
      </c>
      <c r="K16" s="19"/>
    </row>
    <row r="17" spans="1:11" s="22" customFormat="1" ht="27.75" thickBot="1">
      <c r="A17" s="41"/>
      <c r="B17" s="42" t="s">
        <v>12</v>
      </c>
      <c r="C17" s="42"/>
      <c r="D17" s="63">
        <f>SUM(D12:D16)</f>
        <v>1094036</v>
      </c>
      <c r="E17" s="58"/>
      <c r="F17" s="59"/>
      <c r="G17" s="59"/>
      <c r="H17" s="97"/>
      <c r="I17" s="33"/>
      <c r="J17" s="128"/>
      <c r="K17" s="47"/>
    </row>
    <row r="18" spans="1:11" s="24" customFormat="1" ht="1.5" customHeight="1" hidden="1">
      <c r="A18" s="53"/>
      <c r="D18" s="25"/>
      <c r="E18" s="30"/>
      <c r="H18" s="95"/>
      <c r="I18" s="26"/>
      <c r="J18" s="45"/>
      <c r="K18" s="45"/>
    </row>
    <row r="19" spans="1:11" s="26" customFormat="1" ht="1.5" customHeight="1" hidden="1">
      <c r="A19" s="54"/>
      <c r="D19" s="27"/>
      <c r="E19" s="31"/>
      <c r="H19" s="64"/>
      <c r="J19" s="46"/>
      <c r="K19" s="46"/>
    </row>
    <row r="20" spans="1:11" s="26" customFormat="1" ht="1.5" customHeight="1" hidden="1">
      <c r="A20" s="54"/>
      <c r="D20" s="27"/>
      <c r="E20" s="31"/>
      <c r="H20" s="64"/>
      <c r="J20" s="46"/>
      <c r="K20" s="46"/>
    </row>
    <row r="21" spans="1:11" s="26" customFormat="1" ht="1.5" customHeight="1" hidden="1">
      <c r="A21" s="54"/>
      <c r="D21" s="27"/>
      <c r="E21" s="31"/>
      <c r="H21" s="64"/>
      <c r="J21" s="46"/>
      <c r="K21" s="46"/>
    </row>
    <row r="22" spans="1:11" s="16" customFormat="1" ht="14.25" customHeight="1" hidden="1">
      <c r="A22" s="51"/>
      <c r="B22" s="16" t="s">
        <v>0</v>
      </c>
      <c r="C22" s="16" t="s">
        <v>3</v>
      </c>
      <c r="D22" s="16" t="s">
        <v>1</v>
      </c>
      <c r="E22" s="16">
        <v>2004</v>
      </c>
      <c r="F22" s="16">
        <v>2005</v>
      </c>
      <c r="G22" s="16">
        <v>2006</v>
      </c>
      <c r="H22" s="91"/>
      <c r="J22" s="43" t="s">
        <v>2</v>
      </c>
      <c r="K22" s="43"/>
    </row>
    <row r="23" spans="1:11" s="16" customFormat="1" ht="15" customHeight="1">
      <c r="A23" s="51"/>
      <c r="B23" s="16" t="s">
        <v>0</v>
      </c>
      <c r="C23" s="16" t="s">
        <v>3</v>
      </c>
      <c r="D23" s="16" t="s">
        <v>1</v>
      </c>
      <c r="E23" s="16" t="s">
        <v>17</v>
      </c>
      <c r="F23" s="16" t="s">
        <v>18</v>
      </c>
      <c r="G23" s="16" t="s">
        <v>19</v>
      </c>
      <c r="H23" s="91" t="s">
        <v>20</v>
      </c>
      <c r="J23" s="43" t="s">
        <v>21</v>
      </c>
      <c r="K23" s="43"/>
    </row>
    <row r="24" spans="1:11" s="26" customFormat="1" ht="12.75">
      <c r="A24" s="157">
        <v>3.1</v>
      </c>
      <c r="B24" s="65" t="s">
        <v>35</v>
      </c>
      <c r="C24" s="65" t="s">
        <v>34</v>
      </c>
      <c r="H24" s="64"/>
      <c r="J24" s="46"/>
      <c r="K24" s="46"/>
    </row>
    <row r="25" spans="1:11" s="26" customFormat="1" ht="21.75" customHeight="1">
      <c r="A25" s="158"/>
      <c r="B25" s="66" t="s">
        <v>72</v>
      </c>
      <c r="C25" s="66" t="s">
        <v>38</v>
      </c>
      <c r="D25" s="68">
        <v>46000</v>
      </c>
      <c r="E25" s="68"/>
      <c r="F25" s="67">
        <v>23000</v>
      </c>
      <c r="G25" s="68"/>
      <c r="H25" s="69"/>
      <c r="J25" s="129">
        <v>23000</v>
      </c>
      <c r="K25" s="46"/>
    </row>
    <row r="26" spans="1:11" s="26" customFormat="1" ht="12.75">
      <c r="A26" s="158"/>
      <c r="B26" s="66" t="s">
        <v>36</v>
      </c>
      <c r="C26" s="65" t="s">
        <v>34</v>
      </c>
      <c r="D26" s="60">
        <v>37000</v>
      </c>
      <c r="F26" s="105">
        <v>14000</v>
      </c>
      <c r="G26" s="26" t="s">
        <v>4</v>
      </c>
      <c r="H26" s="160" t="s">
        <v>79</v>
      </c>
      <c r="J26" s="46" t="s">
        <v>4</v>
      </c>
      <c r="K26" s="46"/>
    </row>
    <row r="27" spans="1:11" s="26" customFormat="1" ht="12.75">
      <c r="A27" s="159"/>
      <c r="B27" s="24" t="s">
        <v>37</v>
      </c>
      <c r="C27" s="65" t="s">
        <v>34</v>
      </c>
      <c r="D27" s="68">
        <v>18000</v>
      </c>
      <c r="E27" s="67">
        <v>7200</v>
      </c>
      <c r="H27" s="161"/>
      <c r="J27" s="46" t="s">
        <v>4</v>
      </c>
      <c r="K27" s="46"/>
    </row>
    <row r="28" spans="1:11" s="17" customFormat="1" ht="25.5" customHeight="1">
      <c r="A28" s="52">
        <v>3.2</v>
      </c>
      <c r="B28" s="26" t="s">
        <v>39</v>
      </c>
      <c r="C28" s="17" t="s">
        <v>67</v>
      </c>
      <c r="D28" s="60">
        <v>35652</v>
      </c>
      <c r="F28" s="17" t="s">
        <v>4</v>
      </c>
      <c r="H28" s="92" t="s">
        <v>79</v>
      </c>
      <c r="J28" s="44" t="s">
        <v>4</v>
      </c>
      <c r="K28" s="44"/>
    </row>
    <row r="29" spans="1:11" s="17" customFormat="1" ht="28.5" customHeight="1">
      <c r="A29" s="52">
        <v>3.2</v>
      </c>
      <c r="B29" s="26" t="s">
        <v>59</v>
      </c>
      <c r="C29" s="17" t="s">
        <v>40</v>
      </c>
      <c r="D29" s="60">
        <v>12989</v>
      </c>
      <c r="E29" s="62">
        <f>D29*0.5</f>
        <v>6494.5</v>
      </c>
      <c r="F29" s="17" t="s">
        <v>4</v>
      </c>
      <c r="G29" s="17" t="s">
        <v>4</v>
      </c>
      <c r="H29" s="93"/>
      <c r="J29" s="44" t="s">
        <v>4</v>
      </c>
      <c r="K29" s="44"/>
    </row>
    <row r="30" spans="1:11" s="87" customFormat="1" ht="24.75" customHeight="1">
      <c r="A30" s="85">
        <v>3.2</v>
      </c>
      <c r="B30" s="86" t="s">
        <v>49</v>
      </c>
      <c r="C30" s="87" t="s">
        <v>70</v>
      </c>
      <c r="D30" s="88">
        <v>291966</v>
      </c>
      <c r="E30" s="88"/>
      <c r="F30" s="88" t="s">
        <v>4</v>
      </c>
      <c r="G30" s="88" t="s">
        <v>4</v>
      </c>
      <c r="H30" s="99"/>
      <c r="J30" s="130" t="s">
        <v>4</v>
      </c>
      <c r="K30" s="89"/>
    </row>
    <row r="31" spans="1:11" s="17" customFormat="1" ht="24.75" customHeight="1">
      <c r="A31" s="52">
        <v>3.2</v>
      </c>
      <c r="B31" s="26" t="s">
        <v>69</v>
      </c>
      <c r="C31" s="17" t="s">
        <v>71</v>
      </c>
      <c r="D31" s="60">
        <v>16720</v>
      </c>
      <c r="E31" s="60"/>
      <c r="F31" s="60" t="s">
        <v>4</v>
      </c>
      <c r="G31" s="60" t="s">
        <v>76</v>
      </c>
      <c r="H31" s="98"/>
      <c r="J31" s="131" t="s">
        <v>4</v>
      </c>
      <c r="K31" s="44"/>
    </row>
    <row r="32" spans="1:11" s="17" customFormat="1" ht="18" customHeight="1">
      <c r="A32" s="52">
        <v>3.2</v>
      </c>
      <c r="B32" s="26" t="s">
        <v>41</v>
      </c>
      <c r="C32" s="17" t="s">
        <v>24</v>
      </c>
      <c r="D32" s="60">
        <v>38241</v>
      </c>
      <c r="F32" s="17" t="s">
        <v>4</v>
      </c>
      <c r="G32" s="17" t="s">
        <v>4</v>
      </c>
      <c r="H32" s="93"/>
      <c r="J32" s="44" t="s">
        <v>4</v>
      </c>
      <c r="K32" s="44"/>
    </row>
    <row r="33" spans="1:11" s="17" customFormat="1" ht="27.75" customHeight="1">
      <c r="A33" s="17">
        <v>3.2</v>
      </c>
      <c r="B33" s="26" t="s">
        <v>42</v>
      </c>
      <c r="C33" s="17" t="s">
        <v>74</v>
      </c>
      <c r="D33" s="60">
        <v>20000</v>
      </c>
      <c r="F33" s="17" t="s">
        <v>4</v>
      </c>
      <c r="G33" s="17" t="s">
        <v>4</v>
      </c>
      <c r="H33" s="93"/>
      <c r="J33" s="44" t="s">
        <v>4</v>
      </c>
      <c r="K33" s="44"/>
    </row>
    <row r="34" spans="1:11" s="17" customFormat="1" ht="27" customHeight="1">
      <c r="A34" s="44">
        <v>3.2</v>
      </c>
      <c r="B34" s="26" t="s">
        <v>65</v>
      </c>
      <c r="C34" s="17" t="s">
        <v>64</v>
      </c>
      <c r="D34" s="60">
        <v>747000</v>
      </c>
      <c r="E34" s="17" t="s">
        <v>4</v>
      </c>
      <c r="F34" s="17" t="s">
        <v>4</v>
      </c>
      <c r="G34" s="17" t="s">
        <v>4</v>
      </c>
      <c r="H34" s="93" t="s">
        <v>4</v>
      </c>
      <c r="J34" s="44" t="s">
        <v>4</v>
      </c>
      <c r="K34" s="44"/>
    </row>
    <row r="35" spans="2:11" s="16" customFormat="1" ht="16.5" customHeight="1">
      <c r="B35" s="16" t="s">
        <v>0</v>
      </c>
      <c r="C35" s="16" t="s">
        <v>3</v>
      </c>
      <c r="D35" s="16" t="s">
        <v>1</v>
      </c>
      <c r="E35" s="16" t="s">
        <v>17</v>
      </c>
      <c r="F35" s="16" t="s">
        <v>18</v>
      </c>
      <c r="G35" s="16" t="s">
        <v>19</v>
      </c>
      <c r="H35" s="91" t="s">
        <v>20</v>
      </c>
      <c r="J35" s="43" t="s">
        <v>21</v>
      </c>
      <c r="K35" s="43"/>
    </row>
    <row r="36" spans="1:11" s="17" customFormat="1" ht="36.75" customHeight="1">
      <c r="A36" s="82">
        <v>3.3</v>
      </c>
      <c r="B36" s="65" t="s">
        <v>56</v>
      </c>
      <c r="C36" s="71" t="s">
        <v>57</v>
      </c>
      <c r="D36" s="72">
        <v>193000</v>
      </c>
      <c r="E36" s="71"/>
      <c r="F36" s="71" t="s">
        <v>4</v>
      </c>
      <c r="G36" s="71" t="s">
        <v>4</v>
      </c>
      <c r="H36" s="96"/>
      <c r="J36" s="127" t="s">
        <v>4</v>
      </c>
      <c r="K36" s="44"/>
    </row>
    <row r="37" spans="1:11" s="33" customFormat="1" ht="28.5" customHeight="1" thickBot="1">
      <c r="A37" s="41"/>
      <c r="B37" s="42" t="s">
        <v>55</v>
      </c>
      <c r="C37" s="42"/>
      <c r="D37" s="63">
        <f>SUM(D24:D36)</f>
        <v>1456568</v>
      </c>
      <c r="E37" s="70"/>
      <c r="F37" s="70"/>
      <c r="G37" s="70"/>
      <c r="H37" s="100"/>
      <c r="J37" s="113"/>
      <c r="K37" s="48"/>
    </row>
    <row r="38" spans="9:10" ht="12.75">
      <c r="I38" s="26"/>
      <c r="J38" s="114"/>
    </row>
    <row r="39" spans="1:11" s="16" customFormat="1" ht="18" customHeight="1">
      <c r="A39" s="51">
        <v>4.2</v>
      </c>
      <c r="B39" s="18" t="s">
        <v>43</v>
      </c>
      <c r="C39" s="17" t="s">
        <v>7</v>
      </c>
      <c r="D39" s="60">
        <v>1900000</v>
      </c>
      <c r="E39" s="17" t="s">
        <v>4</v>
      </c>
      <c r="F39" s="16" t="s">
        <v>4</v>
      </c>
      <c r="G39" s="16" t="s">
        <v>4</v>
      </c>
      <c r="H39" s="93" t="s">
        <v>80</v>
      </c>
      <c r="J39" s="43" t="s">
        <v>4</v>
      </c>
      <c r="K39" s="43"/>
    </row>
    <row r="40" spans="1:11" s="16" customFormat="1" ht="27.75" customHeight="1">
      <c r="A40" s="51">
        <v>4.2</v>
      </c>
      <c r="B40" s="18" t="s">
        <v>45</v>
      </c>
      <c r="C40" s="17" t="s">
        <v>44</v>
      </c>
      <c r="D40" s="60">
        <v>12789</v>
      </c>
      <c r="E40" s="17"/>
      <c r="F40" s="17"/>
      <c r="G40" s="16" t="s">
        <v>4</v>
      </c>
      <c r="H40" s="92" t="s">
        <v>79</v>
      </c>
      <c r="J40" s="43" t="s">
        <v>4</v>
      </c>
      <c r="K40" s="43"/>
    </row>
    <row r="41" spans="1:11" s="22" customFormat="1" ht="26.25" customHeight="1" thickBot="1">
      <c r="A41" s="41"/>
      <c r="B41" s="42" t="s">
        <v>13</v>
      </c>
      <c r="C41" s="42"/>
      <c r="D41" s="63">
        <f>SUM(D39:D40)</f>
        <v>1912789</v>
      </c>
      <c r="E41" s="73"/>
      <c r="F41" s="73"/>
      <c r="G41" s="73"/>
      <c r="H41" s="101"/>
      <c r="I41" s="33"/>
      <c r="J41" s="132"/>
      <c r="K41" s="47"/>
    </row>
    <row r="42" spans="1:11" s="34" customFormat="1" ht="16.5" customHeight="1">
      <c r="A42" s="55"/>
      <c r="B42" s="34" t="s">
        <v>0</v>
      </c>
      <c r="C42" s="34" t="s">
        <v>3</v>
      </c>
      <c r="D42" s="34" t="s">
        <v>1</v>
      </c>
      <c r="E42" s="16" t="s">
        <v>17</v>
      </c>
      <c r="F42" s="16" t="s">
        <v>18</v>
      </c>
      <c r="G42" s="16" t="s">
        <v>19</v>
      </c>
      <c r="H42" s="91" t="s">
        <v>20</v>
      </c>
      <c r="I42" s="16"/>
      <c r="J42" s="43" t="s">
        <v>21</v>
      </c>
      <c r="K42" s="49"/>
    </row>
    <row r="43" spans="1:11" s="16" customFormat="1" ht="28.5" customHeight="1">
      <c r="A43" s="51">
        <v>5.1</v>
      </c>
      <c r="B43" s="18" t="s">
        <v>98</v>
      </c>
      <c r="C43" s="17" t="s">
        <v>9</v>
      </c>
      <c r="D43" s="60">
        <v>423300</v>
      </c>
      <c r="E43" s="16" t="s">
        <v>4</v>
      </c>
      <c r="F43" s="16" t="s">
        <v>4</v>
      </c>
      <c r="G43" s="16" t="s">
        <v>4</v>
      </c>
      <c r="H43" s="91"/>
      <c r="J43" s="43" t="s">
        <v>4</v>
      </c>
      <c r="K43" s="43"/>
    </row>
    <row r="44" spans="1:11" s="16" customFormat="1" ht="26.25" customHeight="1">
      <c r="A44" s="51">
        <v>5.2</v>
      </c>
      <c r="B44" s="18" t="s">
        <v>73</v>
      </c>
      <c r="C44" s="17" t="s">
        <v>46</v>
      </c>
      <c r="D44" s="60">
        <v>709437</v>
      </c>
      <c r="E44" s="16" t="s">
        <v>4</v>
      </c>
      <c r="F44" s="16" t="s">
        <v>4</v>
      </c>
      <c r="G44" s="16" t="s">
        <v>4</v>
      </c>
      <c r="H44" s="92" t="s">
        <v>79</v>
      </c>
      <c r="J44" s="43" t="s">
        <v>4</v>
      </c>
      <c r="K44" s="43"/>
    </row>
    <row r="45" spans="1:11" s="29" customFormat="1" ht="30.75" customHeight="1" thickBot="1">
      <c r="A45" s="83">
        <v>5.3</v>
      </c>
      <c r="B45" s="77" t="s">
        <v>58</v>
      </c>
      <c r="C45" s="17" t="s">
        <v>7</v>
      </c>
      <c r="D45" s="72">
        <v>18609</v>
      </c>
      <c r="E45" s="84"/>
      <c r="F45" s="84" t="s">
        <v>4</v>
      </c>
      <c r="G45" s="84" t="s">
        <v>4</v>
      </c>
      <c r="H45" s="102"/>
      <c r="I45" s="16"/>
      <c r="J45" s="133" t="s">
        <v>4</v>
      </c>
      <c r="K45" s="28"/>
    </row>
    <row r="46" spans="1:11" s="23" customFormat="1" ht="24.75" customHeight="1" thickBot="1">
      <c r="A46" s="41"/>
      <c r="B46" s="42" t="s">
        <v>14</v>
      </c>
      <c r="C46" s="42"/>
      <c r="D46" s="63">
        <f>SUM(D43:D45)</f>
        <v>1151346</v>
      </c>
      <c r="E46" s="59"/>
      <c r="F46" s="59"/>
      <c r="G46" s="59"/>
      <c r="H46" s="97"/>
      <c r="I46" s="33"/>
      <c r="J46" s="128"/>
      <c r="K46" s="36"/>
    </row>
    <row r="47" spans="1:11" s="16" customFormat="1" ht="14.25" customHeight="1">
      <c r="A47" s="55"/>
      <c r="B47" s="34" t="s">
        <v>0</v>
      </c>
      <c r="C47" s="34" t="s">
        <v>3</v>
      </c>
      <c r="D47" s="34" t="s">
        <v>1</v>
      </c>
      <c r="E47" s="16" t="s">
        <v>17</v>
      </c>
      <c r="F47" s="16" t="s">
        <v>18</v>
      </c>
      <c r="G47" s="16" t="s">
        <v>19</v>
      </c>
      <c r="H47" s="91" t="s">
        <v>20</v>
      </c>
      <c r="J47" s="43" t="s">
        <v>21</v>
      </c>
      <c r="K47" s="43"/>
    </row>
    <row r="48" spans="1:11" s="16" customFormat="1" ht="18" customHeight="1">
      <c r="A48" s="51">
        <v>6.1</v>
      </c>
      <c r="B48" s="18" t="s">
        <v>48</v>
      </c>
      <c r="C48" s="17" t="s">
        <v>47</v>
      </c>
      <c r="D48" s="60">
        <v>41800</v>
      </c>
      <c r="E48" s="74">
        <v>15050</v>
      </c>
      <c r="H48" s="92" t="s">
        <v>79</v>
      </c>
      <c r="J48" s="43" t="s">
        <v>4</v>
      </c>
      <c r="K48" s="43"/>
    </row>
    <row r="49" spans="1:11" s="20" customFormat="1" ht="18" customHeight="1">
      <c r="A49" s="56">
        <v>6.2</v>
      </c>
      <c r="B49" s="26" t="s">
        <v>52</v>
      </c>
      <c r="C49" s="18" t="s">
        <v>51</v>
      </c>
      <c r="D49" s="75">
        <v>68317</v>
      </c>
      <c r="E49" s="17"/>
      <c r="F49" s="17" t="s">
        <v>4</v>
      </c>
      <c r="G49" s="17" t="s">
        <v>4</v>
      </c>
      <c r="H49" s="93"/>
      <c r="I49" s="18"/>
      <c r="J49" s="44" t="s">
        <v>4</v>
      </c>
      <c r="K49" s="32"/>
    </row>
    <row r="50" spans="1:11" s="16" customFormat="1" ht="23.25" customHeight="1">
      <c r="A50" s="51">
        <v>6.2</v>
      </c>
      <c r="B50" s="18" t="s">
        <v>50</v>
      </c>
      <c r="C50" s="26" t="s">
        <v>7</v>
      </c>
      <c r="D50" s="60">
        <v>180914</v>
      </c>
      <c r="E50" s="61"/>
      <c r="F50" s="61" t="s">
        <v>4</v>
      </c>
      <c r="G50" s="61" t="s">
        <v>4</v>
      </c>
      <c r="H50" s="92"/>
      <c r="J50" s="125" t="s">
        <v>4</v>
      </c>
      <c r="K50" s="43"/>
    </row>
    <row r="51" spans="1:11" s="20" customFormat="1" ht="18" customHeight="1">
      <c r="A51" s="56">
        <v>6.3</v>
      </c>
      <c r="B51" s="26" t="s">
        <v>53</v>
      </c>
      <c r="C51" s="18" t="s">
        <v>6</v>
      </c>
      <c r="D51" s="75">
        <v>64991</v>
      </c>
      <c r="E51" s="17"/>
      <c r="F51" s="17" t="s">
        <v>4</v>
      </c>
      <c r="G51" s="17" t="s">
        <v>4</v>
      </c>
      <c r="H51" s="93"/>
      <c r="I51" s="18"/>
      <c r="J51" s="44" t="s">
        <v>4</v>
      </c>
      <c r="K51" s="32"/>
    </row>
    <row r="52" spans="1:11" s="20" customFormat="1" ht="22.5" customHeight="1">
      <c r="A52" s="76">
        <v>6.3</v>
      </c>
      <c r="B52" s="26" t="s">
        <v>61</v>
      </c>
      <c r="C52" s="77" t="s">
        <v>62</v>
      </c>
      <c r="D52" s="78">
        <v>245000</v>
      </c>
      <c r="E52" s="71" t="s">
        <v>4</v>
      </c>
      <c r="F52" s="71" t="s">
        <v>4</v>
      </c>
      <c r="G52" s="71" t="s">
        <v>4</v>
      </c>
      <c r="H52" s="96"/>
      <c r="I52" s="18"/>
      <c r="J52" s="127" t="s">
        <v>4</v>
      </c>
      <c r="K52" s="32"/>
    </row>
    <row r="53" spans="1:11" s="20" customFormat="1" ht="39" customHeight="1">
      <c r="A53" s="76">
        <v>6.3</v>
      </c>
      <c r="B53" s="80" t="s">
        <v>75</v>
      </c>
      <c r="C53" s="77" t="s">
        <v>24</v>
      </c>
      <c r="D53" s="78">
        <v>50514</v>
      </c>
      <c r="E53" s="71" t="s">
        <v>4</v>
      </c>
      <c r="F53" s="71" t="s">
        <v>4</v>
      </c>
      <c r="G53" s="71" t="s">
        <v>4</v>
      </c>
      <c r="H53" s="96"/>
      <c r="I53" s="77"/>
      <c r="J53" s="127" t="s">
        <v>4</v>
      </c>
      <c r="K53" s="32"/>
    </row>
    <row r="54" spans="1:11" s="20" customFormat="1" ht="20.25" customHeight="1">
      <c r="A54" s="76">
        <v>6.3</v>
      </c>
      <c r="B54" s="79" t="s">
        <v>78</v>
      </c>
      <c r="C54" s="107" t="s">
        <v>5</v>
      </c>
      <c r="D54" s="135">
        <v>1266949</v>
      </c>
      <c r="E54" s="108" t="s">
        <v>77</v>
      </c>
      <c r="F54" s="109" t="s">
        <v>4</v>
      </c>
      <c r="G54" s="109" t="s">
        <v>4</v>
      </c>
      <c r="H54" s="109"/>
      <c r="I54" s="109"/>
      <c r="J54" s="44" t="s">
        <v>4</v>
      </c>
      <c r="K54" s="32"/>
    </row>
    <row r="55" spans="1:11" s="22" customFormat="1" ht="16.5" customHeight="1" thickBot="1">
      <c r="A55" s="41"/>
      <c r="B55" s="42" t="s">
        <v>15</v>
      </c>
      <c r="C55" s="42"/>
      <c r="D55" s="63">
        <f>SUM(D48:D54)</f>
        <v>1918485</v>
      </c>
      <c r="E55"/>
      <c r="F55"/>
      <c r="G55"/>
      <c r="H55"/>
      <c r="I55"/>
      <c r="J55" s="134"/>
      <c r="K55" s="47"/>
    </row>
    <row r="56" spans="1:11" s="24" customFormat="1" ht="0.75" customHeight="1">
      <c r="A56" s="53"/>
      <c r="D56" s="25"/>
      <c r="H56" s="95"/>
      <c r="I56" s="26"/>
      <c r="J56" s="45"/>
      <c r="K56" s="45"/>
    </row>
    <row r="57" spans="1:11" s="26" customFormat="1" ht="0.75" customHeight="1">
      <c r="A57" s="54"/>
      <c r="D57" s="27"/>
      <c r="H57" s="64"/>
      <c r="J57" s="46"/>
      <c r="K57" s="46"/>
    </row>
    <row r="58" spans="1:11" s="26" customFormat="1" ht="0.75" customHeight="1" hidden="1">
      <c r="A58" s="54"/>
      <c r="D58" s="27"/>
      <c r="H58" s="64"/>
      <c r="J58" s="46"/>
      <c r="K58" s="46"/>
    </row>
    <row r="59" spans="1:11" s="26" customFormat="1" ht="0.75" customHeight="1" hidden="1">
      <c r="A59" s="54"/>
      <c r="D59" s="27"/>
      <c r="H59" s="64"/>
      <c r="J59" s="46"/>
      <c r="K59" s="46"/>
    </row>
    <row r="60" spans="1:11" s="26" customFormat="1" ht="0.75" customHeight="1" hidden="1">
      <c r="A60" s="54"/>
      <c r="D60" s="27"/>
      <c r="H60" s="64"/>
      <c r="J60" s="46"/>
      <c r="K60" s="46"/>
    </row>
    <row r="61" spans="1:11" s="16" customFormat="1" ht="24" customHeight="1">
      <c r="A61" s="51" t="s">
        <v>60</v>
      </c>
      <c r="B61" s="16" t="s">
        <v>0</v>
      </c>
      <c r="C61" s="16" t="s">
        <v>3</v>
      </c>
      <c r="D61" s="16" t="s">
        <v>1</v>
      </c>
      <c r="E61" s="16" t="s">
        <v>17</v>
      </c>
      <c r="F61" s="16" t="s">
        <v>18</v>
      </c>
      <c r="G61" s="16" t="s">
        <v>19</v>
      </c>
      <c r="H61" s="91" t="s">
        <v>20</v>
      </c>
      <c r="J61" s="43" t="s">
        <v>21</v>
      </c>
      <c r="K61" s="43"/>
    </row>
    <row r="62" spans="1:11" s="16" customFormat="1" ht="20.25" customHeight="1">
      <c r="A62" s="51">
        <v>7.2</v>
      </c>
      <c r="B62" s="18" t="s">
        <v>54</v>
      </c>
      <c r="C62" s="17" t="s">
        <v>24</v>
      </c>
      <c r="D62" s="60">
        <v>27650</v>
      </c>
      <c r="E62" s="16" t="s">
        <v>4</v>
      </c>
      <c r="H62" s="93" t="s">
        <v>81</v>
      </c>
      <c r="J62" s="43" t="s">
        <v>4</v>
      </c>
      <c r="K62" s="43"/>
    </row>
    <row r="63" spans="1:11" s="22" customFormat="1" ht="18.75" customHeight="1" thickBot="1">
      <c r="A63" s="41"/>
      <c r="B63" s="42" t="s">
        <v>16</v>
      </c>
      <c r="C63" s="42"/>
      <c r="D63" s="63">
        <f>SUM(D62)</f>
        <v>27650</v>
      </c>
      <c r="E63" s="59"/>
      <c r="F63" s="59"/>
      <c r="G63" s="59"/>
      <c r="H63" s="97"/>
      <c r="I63" s="33"/>
      <c r="J63" s="128"/>
      <c r="K63" s="47"/>
    </row>
    <row r="64" spans="1:11" s="39" customFormat="1" ht="21.75" customHeight="1" thickBot="1">
      <c r="A64" s="37">
        <f>A7+A17+A37+A41+A46+A55+A63</f>
        <v>0</v>
      </c>
      <c r="B64" s="38" t="s">
        <v>8</v>
      </c>
      <c r="D64" s="81">
        <f>SUM(D7+D17+D37+D41+D46+D55+D63)</f>
        <v>8067048</v>
      </c>
      <c r="E64" s="40"/>
      <c r="H64" s="103"/>
      <c r="I64" s="104"/>
      <c r="J64" s="50"/>
      <c r="K64" s="50"/>
    </row>
  </sheetData>
  <mergeCells count="3">
    <mergeCell ref="A1:J1"/>
    <mergeCell ref="A24:A27"/>
    <mergeCell ref="H26:H27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83" r:id="rId1"/>
  <headerFooter alignWithMargins="0">
    <oddFooter>&amp;R&amp;8&amp;D</oddFooter>
  </headerFooter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8">
      <selection activeCell="B31" sqref="B31"/>
    </sheetView>
  </sheetViews>
  <sheetFormatPr defaultColWidth="11.421875" defaultRowHeight="12.75"/>
  <cols>
    <col min="1" max="2" width="6.8515625" style="0" customWidth="1"/>
    <col min="3" max="3" width="6.28125" style="0" customWidth="1"/>
    <col min="4" max="4" width="5.7109375" style="0" customWidth="1"/>
    <col min="5" max="5" width="5.140625" style="0" customWidth="1"/>
    <col min="6" max="6" width="5.57421875" style="0" customWidth="1"/>
    <col min="7" max="7" width="4.8515625" style="0" customWidth="1"/>
    <col min="8" max="8" width="4.7109375" style="0" customWidth="1"/>
    <col min="9" max="9" width="17.28125" style="0" customWidth="1"/>
    <col min="10" max="10" width="8.28125" style="0" customWidth="1"/>
  </cols>
  <sheetData>
    <row r="1" spans="1:16" s="111" customFormat="1" ht="16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53"/>
    </row>
    <row r="2" spans="1:16" s="111" customFormat="1" ht="16.5" customHeight="1">
      <c r="A2" s="110"/>
      <c r="B2" s="110"/>
      <c r="C2" s="110"/>
      <c r="D2" s="110"/>
      <c r="E2" s="110"/>
      <c r="F2" s="110"/>
      <c r="G2" s="110"/>
      <c r="H2" s="110"/>
      <c r="I2" s="110"/>
      <c r="J2" s="112"/>
      <c r="K2" s="110"/>
      <c r="L2" s="110"/>
      <c r="M2" s="110"/>
      <c r="N2" s="110"/>
      <c r="O2" s="110"/>
      <c r="P2" s="153"/>
    </row>
    <row r="3" spans="1:16" s="111" customFormat="1" ht="16.5" customHeight="1">
      <c r="A3" s="115"/>
      <c r="B3" s="110"/>
      <c r="C3" s="110"/>
      <c r="D3" s="110"/>
      <c r="E3" s="110"/>
      <c r="F3" s="110"/>
      <c r="G3" s="110"/>
      <c r="H3" s="110"/>
      <c r="I3" s="110"/>
      <c r="J3" s="116"/>
      <c r="K3" s="110"/>
      <c r="L3" s="110"/>
      <c r="M3" s="110"/>
      <c r="N3" s="110"/>
      <c r="O3" s="110"/>
      <c r="P3" s="153"/>
    </row>
    <row r="4" spans="1:16" s="111" customFormat="1" ht="6.75" customHeight="1">
      <c r="A4" s="110"/>
      <c r="B4" s="110"/>
      <c r="C4" s="110"/>
      <c r="D4" s="110"/>
      <c r="E4" s="110"/>
      <c r="F4" s="110"/>
      <c r="G4" s="110"/>
      <c r="H4" s="110"/>
      <c r="I4" s="110"/>
      <c r="J4" s="112"/>
      <c r="K4" s="110"/>
      <c r="L4" s="110"/>
      <c r="M4" s="110"/>
      <c r="N4" s="110"/>
      <c r="O4" s="110"/>
      <c r="P4" s="153"/>
    </row>
    <row r="5" spans="1:16" s="111" customFormat="1" ht="7.5" customHeight="1">
      <c r="A5" s="110"/>
      <c r="B5" s="110"/>
      <c r="C5" s="110"/>
      <c r="D5" s="110"/>
      <c r="E5" s="110"/>
      <c r="F5" s="110"/>
      <c r="G5" s="110"/>
      <c r="H5" s="110"/>
      <c r="I5" s="110"/>
      <c r="J5" s="112"/>
      <c r="K5" s="110"/>
      <c r="L5" s="110"/>
      <c r="M5" s="110"/>
      <c r="N5" s="110"/>
      <c r="O5" s="110"/>
      <c r="P5" s="153"/>
    </row>
    <row r="6" spans="1:16" s="111" customFormat="1" ht="35.25" customHeight="1">
      <c r="A6" s="115"/>
      <c r="B6" s="110"/>
      <c r="C6" s="110"/>
      <c r="D6" s="110"/>
      <c r="E6" s="110"/>
      <c r="F6" s="110"/>
      <c r="G6" s="110"/>
      <c r="H6" s="110"/>
      <c r="I6" s="110"/>
      <c r="J6" s="116"/>
      <c r="K6" s="110"/>
      <c r="L6" s="110"/>
      <c r="M6" s="110"/>
      <c r="N6" s="110"/>
      <c r="O6" s="110"/>
      <c r="P6" s="153"/>
    </row>
    <row r="7" spans="1:15" s="111" customFormat="1" ht="4.5" customHeight="1" hidden="1">
      <c r="A7" s="110"/>
      <c r="B7" s="110"/>
      <c r="C7" s="110"/>
      <c r="D7" s="110"/>
      <c r="E7" s="110"/>
      <c r="F7" s="110"/>
      <c r="G7" s="110"/>
      <c r="H7" s="110"/>
      <c r="I7" s="110"/>
      <c r="J7" s="112"/>
      <c r="K7" s="110"/>
      <c r="L7" s="110"/>
      <c r="M7" s="154"/>
      <c r="N7" s="154"/>
      <c r="O7" s="154"/>
    </row>
    <row r="8" spans="1:15" s="111" customFormat="1" ht="42.75" customHeight="1">
      <c r="A8" s="110"/>
      <c r="B8" s="145" t="s">
        <v>96</v>
      </c>
      <c r="C8" s="145"/>
      <c r="D8" s="145"/>
      <c r="E8" s="145"/>
      <c r="F8" s="145" t="s">
        <v>97</v>
      </c>
      <c r="G8" s="145"/>
      <c r="H8" s="145"/>
      <c r="I8" s="145"/>
      <c r="J8" s="110"/>
      <c r="K8" s="140"/>
      <c r="L8" s="140"/>
      <c r="M8" s="140"/>
      <c r="N8" s="110"/>
      <c r="O8" s="110"/>
    </row>
    <row r="9" spans="1:15" s="118" customFormat="1" ht="24" customHeight="1">
      <c r="A9" s="117"/>
      <c r="B9" s="145"/>
      <c r="C9" s="145"/>
      <c r="D9" s="145"/>
      <c r="E9" s="145"/>
      <c r="F9" s="145"/>
      <c r="G9" s="145"/>
      <c r="H9" s="145"/>
      <c r="I9" s="145"/>
      <c r="J9" s="146"/>
      <c r="K9" s="145"/>
      <c r="L9" s="145"/>
      <c r="M9" s="145"/>
      <c r="N9" s="117"/>
      <c r="O9" s="117"/>
    </row>
    <row r="10" spans="1:15" s="111" customFormat="1" ht="16.5" customHeight="1">
      <c r="A10" s="110"/>
      <c r="B10" s="140"/>
      <c r="C10" s="140"/>
      <c r="D10" s="140"/>
      <c r="E10" s="139"/>
      <c r="F10" s="140"/>
      <c r="G10" s="140"/>
      <c r="H10" s="140"/>
      <c r="I10" s="140"/>
      <c r="J10" s="141"/>
      <c r="K10" s="140"/>
      <c r="L10" s="140"/>
      <c r="M10" s="140"/>
      <c r="N10" s="110"/>
      <c r="O10" s="110"/>
    </row>
    <row r="11" spans="1:15" s="111" customFormat="1" ht="21.75" customHeight="1">
      <c r="A11" s="110"/>
      <c r="B11" s="147" t="s">
        <v>95</v>
      </c>
      <c r="C11" s="142"/>
      <c r="D11" s="142"/>
      <c r="E11" s="142"/>
      <c r="F11" s="140"/>
      <c r="G11" s="142"/>
      <c r="H11" s="142"/>
      <c r="I11" s="142"/>
      <c r="J11" s="141"/>
      <c r="K11" s="140"/>
      <c r="L11" s="140"/>
      <c r="M11" s="140"/>
      <c r="N11" s="110"/>
      <c r="O11" s="110"/>
    </row>
    <row r="12" spans="1:15" s="119" customFormat="1" ht="16.5" customHeight="1">
      <c r="A12" s="110"/>
      <c r="B12" s="140"/>
      <c r="C12" s="140"/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15"/>
      <c r="O12" s="115"/>
    </row>
    <row r="13" spans="1:15" s="138" customFormat="1" ht="16.5" customHeight="1">
      <c r="A13" s="110"/>
      <c r="B13" s="139" t="s">
        <v>83</v>
      </c>
      <c r="C13" s="139"/>
      <c r="D13" s="139"/>
      <c r="E13" s="139"/>
      <c r="F13" s="139"/>
      <c r="G13" s="139"/>
      <c r="H13" s="139"/>
      <c r="I13" s="139"/>
      <c r="J13" s="141"/>
      <c r="K13" s="142"/>
      <c r="L13" s="142"/>
      <c r="M13" s="142"/>
      <c r="N13" s="137"/>
      <c r="O13" s="137"/>
    </row>
    <row r="14" spans="1:15" s="2" customFormat="1" ht="16.5" customHeight="1">
      <c r="A14" s="115"/>
      <c r="B14" s="162" t="s">
        <v>92</v>
      </c>
      <c r="C14" s="162"/>
      <c r="D14" s="162"/>
      <c r="E14" s="162"/>
      <c r="F14" s="162"/>
      <c r="G14" s="162"/>
      <c r="H14" s="162"/>
      <c r="I14" s="162"/>
      <c r="J14" s="143"/>
      <c r="K14" s="140"/>
      <c r="L14" s="140"/>
      <c r="M14" s="140"/>
      <c r="N14" s="136"/>
      <c r="O14" s="136"/>
    </row>
    <row r="15" spans="1:15" s="119" customFormat="1" ht="16.5" customHeight="1">
      <c r="A15" s="115"/>
      <c r="B15" s="140"/>
      <c r="C15" s="140"/>
      <c r="D15" s="140"/>
      <c r="E15" s="140"/>
      <c r="F15" s="140"/>
      <c r="G15" s="140"/>
      <c r="H15" s="140"/>
      <c r="I15" s="140"/>
      <c r="J15" s="143"/>
      <c r="K15" s="142"/>
      <c r="L15" s="142"/>
      <c r="M15" s="142"/>
      <c r="N15" s="115"/>
      <c r="O15" s="115"/>
    </row>
    <row r="16" spans="1:15" s="111" customFormat="1" ht="16.5" customHeight="1">
      <c r="A16" s="110"/>
      <c r="B16" s="140"/>
      <c r="C16" s="148" t="s">
        <v>94</v>
      </c>
      <c r="D16" s="148"/>
      <c r="E16" s="140"/>
      <c r="F16" s="148"/>
      <c r="G16" s="140"/>
      <c r="H16" s="140"/>
      <c r="I16" s="140"/>
      <c r="J16" s="141"/>
      <c r="K16" s="140"/>
      <c r="L16" s="140"/>
      <c r="M16" s="140"/>
      <c r="N16" s="110"/>
      <c r="O16" s="110"/>
    </row>
    <row r="17" spans="1:15" s="111" customFormat="1" ht="16.5" customHeight="1">
      <c r="A17" s="110"/>
      <c r="B17" s="140"/>
      <c r="C17" s="140"/>
      <c r="D17" s="139"/>
      <c r="E17" s="139"/>
      <c r="F17" s="140"/>
      <c r="G17" s="140"/>
      <c r="H17" s="140"/>
      <c r="I17" s="140"/>
      <c r="J17" s="144"/>
      <c r="K17" s="140"/>
      <c r="L17" s="140"/>
      <c r="M17" s="140"/>
      <c r="N17" s="110"/>
      <c r="O17" s="110"/>
    </row>
    <row r="18" spans="1:15" s="111" customFormat="1" ht="16.5" customHeight="1">
      <c r="A18" s="110"/>
      <c r="B18" s="140"/>
      <c r="C18" s="140"/>
      <c r="D18" s="140"/>
      <c r="E18" s="140"/>
      <c r="F18" s="149" t="s">
        <v>84</v>
      </c>
      <c r="G18" s="140"/>
      <c r="H18" s="140"/>
      <c r="I18" s="140"/>
      <c r="J18" s="141"/>
      <c r="K18" s="140"/>
      <c r="L18" s="140"/>
      <c r="M18" s="140"/>
      <c r="N18" s="110"/>
      <c r="O18" s="110"/>
    </row>
    <row r="19" spans="1:15" s="111" customFormat="1" ht="16.5" customHeight="1">
      <c r="A19" s="110"/>
      <c r="B19" s="140"/>
      <c r="C19" s="150" t="s">
        <v>85</v>
      </c>
      <c r="D19" s="151"/>
      <c r="E19" s="151"/>
      <c r="F19" s="151"/>
      <c r="G19" s="151"/>
      <c r="H19" s="151"/>
      <c r="I19" s="140"/>
      <c r="J19" s="141"/>
      <c r="K19" s="140"/>
      <c r="L19" s="140"/>
      <c r="M19" s="140"/>
      <c r="N19" s="110"/>
      <c r="O19" s="110"/>
    </row>
    <row r="20" spans="1:15" s="111" customFormat="1" ht="16.5" customHeight="1">
      <c r="A20" s="110"/>
      <c r="B20" s="140"/>
      <c r="C20" s="150" t="s">
        <v>86</v>
      </c>
      <c r="D20" s="151"/>
      <c r="E20" s="151"/>
      <c r="F20" s="151"/>
      <c r="G20" s="151"/>
      <c r="H20" s="151"/>
      <c r="I20" s="140"/>
      <c r="J20" s="141"/>
      <c r="K20" s="140"/>
      <c r="L20" s="140"/>
      <c r="M20" s="140"/>
      <c r="N20" s="110"/>
      <c r="O20" s="110"/>
    </row>
    <row r="21" spans="1:15" s="111" customFormat="1" ht="16.5" customHeight="1">
      <c r="A21" s="110"/>
      <c r="B21" s="140"/>
      <c r="C21" s="150" t="s">
        <v>87</v>
      </c>
      <c r="D21" s="151"/>
      <c r="E21" s="151"/>
      <c r="F21" s="151"/>
      <c r="G21" s="151"/>
      <c r="H21" s="151"/>
      <c r="I21" s="140"/>
      <c r="J21" s="141"/>
      <c r="K21" s="142"/>
      <c r="L21" s="140"/>
      <c r="M21" s="140"/>
      <c r="N21" s="110"/>
      <c r="O21" s="110"/>
    </row>
    <row r="22" spans="1:15" s="111" customFormat="1" ht="16.5" customHeight="1">
      <c r="A22" s="110"/>
      <c r="B22" s="140"/>
      <c r="C22" s="150" t="s">
        <v>88</v>
      </c>
      <c r="D22" s="151"/>
      <c r="E22" s="151"/>
      <c r="F22" s="151"/>
      <c r="G22" s="151"/>
      <c r="H22" s="151"/>
      <c r="I22" s="140"/>
      <c r="J22" s="141"/>
      <c r="K22" s="140"/>
      <c r="L22" s="140"/>
      <c r="M22" s="140"/>
      <c r="N22" s="110"/>
      <c r="O22" s="110"/>
    </row>
    <row r="23" spans="1:15" s="111" customFormat="1" ht="16.5" customHeight="1">
      <c r="A23" s="110"/>
      <c r="B23" s="140"/>
      <c r="C23" s="151" t="s">
        <v>93</v>
      </c>
      <c r="D23" s="151"/>
      <c r="E23" s="151"/>
      <c r="F23" s="151"/>
      <c r="G23" s="151"/>
      <c r="H23" s="151"/>
      <c r="I23" s="140"/>
      <c r="J23" s="141"/>
      <c r="K23" s="140"/>
      <c r="L23" s="140"/>
      <c r="M23" s="140"/>
      <c r="N23" s="110"/>
      <c r="O23" s="110"/>
    </row>
    <row r="24" spans="1:15" s="119" customFormat="1" ht="16.5" customHeight="1">
      <c r="A24" s="110"/>
      <c r="B24" s="140"/>
      <c r="C24" s="150" t="s">
        <v>89</v>
      </c>
      <c r="D24" s="151"/>
      <c r="E24" s="151"/>
      <c r="F24" s="151"/>
      <c r="G24" s="151"/>
      <c r="H24" s="151"/>
      <c r="I24" s="140"/>
      <c r="J24" s="141"/>
      <c r="K24" s="140"/>
      <c r="L24" s="142"/>
      <c r="M24" s="142"/>
      <c r="N24" s="115"/>
      <c r="O24" s="115"/>
    </row>
    <row r="25" spans="1:15" s="111" customFormat="1" ht="16.5" customHeight="1">
      <c r="A25" s="110"/>
      <c r="B25" s="140"/>
      <c r="C25" s="152" t="s">
        <v>90</v>
      </c>
      <c r="D25" s="152"/>
      <c r="E25" s="140"/>
      <c r="F25" s="140"/>
      <c r="G25" s="140"/>
      <c r="H25" s="140"/>
      <c r="I25" s="140"/>
      <c r="J25" s="141"/>
      <c r="K25" s="140"/>
      <c r="L25" s="140"/>
      <c r="M25" s="140"/>
      <c r="N25" s="110"/>
      <c r="O25" s="110"/>
    </row>
    <row r="26" spans="1:15" s="111" customFormat="1" ht="16.5" customHeight="1">
      <c r="A26" s="110"/>
      <c r="B26" s="140"/>
      <c r="C26" s="150" t="s">
        <v>91</v>
      </c>
      <c r="D26" s="140"/>
      <c r="E26" s="140"/>
      <c r="F26" s="140"/>
      <c r="G26" s="140"/>
      <c r="H26" s="140"/>
      <c r="I26" s="140"/>
      <c r="J26" s="141"/>
      <c r="K26" s="140"/>
      <c r="L26" s="140"/>
      <c r="M26" s="140"/>
      <c r="N26" s="110"/>
      <c r="O26" s="110"/>
    </row>
    <row r="27" spans="1:12" s="121" customFormat="1" ht="16.5" customHeight="1">
      <c r="A27" s="120"/>
      <c r="L27" s="110"/>
    </row>
    <row r="28" spans="1:12" s="121" customFormat="1" ht="12.75">
      <c r="A28" s="110"/>
      <c r="L28" s="110"/>
    </row>
    <row r="29" spans="1:12" s="121" customFormat="1" ht="12.75">
      <c r="A29" s="110"/>
      <c r="L29" s="110"/>
    </row>
    <row r="30" spans="1:12" s="121" customFormat="1" ht="12.75">
      <c r="A30" s="110"/>
      <c r="B30" s="110"/>
      <c r="C30" s="110"/>
      <c r="D30" s="110"/>
      <c r="E30" s="110"/>
      <c r="F30" s="110"/>
      <c r="G30" s="110"/>
      <c r="H30" s="110"/>
      <c r="I30" s="110"/>
      <c r="J30" s="112"/>
      <c r="K30" s="110"/>
      <c r="L30" s="110"/>
    </row>
    <row r="31" s="121" customFormat="1" ht="12.75">
      <c r="J31" s="122"/>
    </row>
    <row r="32" spans="1:10" s="121" customFormat="1" ht="12.75">
      <c r="A32" s="123"/>
      <c r="J32" s="122"/>
    </row>
    <row r="33" spans="1:10" s="121" customFormat="1" ht="12.75">
      <c r="A33" s="123"/>
      <c r="J33" s="122"/>
    </row>
    <row r="34" spans="8:10" s="121" customFormat="1" ht="12.75">
      <c r="H34" s="124"/>
      <c r="I34" s="124"/>
      <c r="J34" s="122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  <row r="41" ht="12.75">
      <c r="J41" s="1"/>
    </row>
    <row r="42" ht="12.75">
      <c r="J42" s="1"/>
    </row>
    <row r="43" ht="12.75">
      <c r="J43" s="1"/>
    </row>
  </sheetData>
  <mergeCells count="1">
    <mergeCell ref="B14:I14"/>
  </mergeCells>
  <printOptions/>
  <pageMargins left="0.75" right="0.75" top="1" bottom="1" header="0.4921259845" footer="0.4921259845"/>
  <pageSetup orientation="landscape" paperSize="9" r:id="rId3"/>
  <legacyDrawing r:id="rId2"/>
  <oleObjects>
    <oleObject progId="PBrush" shapeId="7538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J29"/>
  <sheetViews>
    <sheetView workbookViewId="0" topLeftCell="A1">
      <selection activeCell="A1" sqref="A1:IV17"/>
    </sheetView>
  </sheetViews>
  <sheetFormatPr defaultColWidth="11.421875" defaultRowHeight="12.75"/>
  <cols>
    <col min="1" max="1" width="60.28125" style="0" customWidth="1"/>
    <col min="2" max="2" width="20.8515625" style="0" customWidth="1"/>
    <col min="3" max="3" width="6.28125" style="0" customWidth="1"/>
    <col min="4" max="4" width="6.140625" style="0" customWidth="1"/>
    <col min="5" max="5" width="4.8515625" style="0" customWidth="1"/>
    <col min="6" max="6" width="5.00390625" style="0" customWidth="1"/>
    <col min="7" max="7" width="5.140625" style="0" customWidth="1"/>
    <col min="8" max="8" width="5.00390625" style="0" customWidth="1"/>
    <col min="9" max="9" width="4.57421875" style="0" customWidth="1"/>
    <col min="10" max="10" width="4.421875" style="0" customWidth="1"/>
  </cols>
  <sheetData>
    <row r="1" s="10" customFormat="1" ht="21" customHeight="1"/>
    <row r="2" s="2" customFormat="1" ht="19.5" customHeight="1"/>
    <row r="3" spans="3:10" s="3" customFormat="1" ht="19.5" customHeight="1">
      <c r="C3" s="4"/>
      <c r="D3" s="5"/>
      <c r="E3" s="4"/>
      <c r="F3" s="4"/>
      <c r="I3" s="4"/>
      <c r="J3" s="4"/>
    </row>
    <row r="4" s="3" customFormat="1" ht="19.5" customHeight="1">
      <c r="J4" s="4"/>
    </row>
    <row r="5" s="3" customFormat="1" ht="19.5" customHeight="1">
      <c r="J5" s="4"/>
    </row>
    <row r="6" s="3" customFormat="1" ht="19.5" customHeight="1">
      <c r="J6" s="4"/>
    </row>
    <row r="7" s="3" customFormat="1" ht="19.5" customHeight="1">
      <c r="J7" s="4"/>
    </row>
    <row r="8" s="3" customFormat="1" ht="19.5" customHeight="1">
      <c r="J8" s="4"/>
    </row>
    <row r="9" s="3" customFormat="1" ht="19.5" customHeight="1">
      <c r="J9" s="4"/>
    </row>
    <row r="10" spans="8:10" s="3" customFormat="1" ht="19.5" customHeight="1">
      <c r="H10" s="9"/>
      <c r="I10" s="9"/>
      <c r="J10" s="4"/>
    </row>
    <row r="11" s="3" customFormat="1" ht="19.5" customHeight="1">
      <c r="J11" s="4"/>
    </row>
    <row r="12" spans="3:10" s="3" customFormat="1" ht="19.5" customHeight="1">
      <c r="C12" s="4"/>
      <c r="D12" s="4"/>
      <c r="G12" s="4"/>
      <c r="I12" s="4"/>
      <c r="J12" s="4"/>
    </row>
    <row r="13" spans="3:10" s="3" customFormat="1" ht="19.5" customHeight="1">
      <c r="C13" s="5"/>
      <c r="D13" s="5"/>
      <c r="I13" s="4"/>
      <c r="J13" s="4"/>
    </row>
    <row r="14" spans="3:10" s="3" customFormat="1" ht="19.5" customHeight="1">
      <c r="C14" s="4"/>
      <c r="D14" s="4"/>
      <c r="I14" s="4"/>
      <c r="J14" s="4"/>
    </row>
    <row r="15" spans="1:10" s="3" customFormat="1" ht="19.5" customHeight="1">
      <c r="A15" s="11"/>
      <c r="J15" s="4"/>
    </row>
    <row r="16" spans="3:10" s="3" customFormat="1" ht="19.5" customHeight="1">
      <c r="C16" s="4"/>
      <c r="D16" s="12"/>
      <c r="I16" s="4"/>
      <c r="J16" s="4"/>
    </row>
    <row r="17" spans="3:10" s="3" customFormat="1" ht="19.5" customHeight="1">
      <c r="C17" s="4"/>
      <c r="D17" s="4"/>
      <c r="G17" s="4"/>
      <c r="I17" s="4"/>
      <c r="J17" s="4"/>
    </row>
    <row r="18" spans="3:10" s="3" customFormat="1" ht="12.75">
      <c r="C18" s="5"/>
      <c r="D18" s="6"/>
      <c r="E18" s="5"/>
      <c r="F18" s="5"/>
      <c r="I18" s="4"/>
      <c r="J18" s="4"/>
    </row>
    <row r="19" s="3" customFormat="1" ht="12.75">
      <c r="J19" s="4"/>
    </row>
    <row r="20" s="3" customFormat="1" ht="12.75">
      <c r="J20" s="4"/>
    </row>
    <row r="21" s="3" customFormat="1" ht="12.75">
      <c r="J21" s="4"/>
    </row>
    <row r="22" spans="1:10" s="3" customFormat="1" ht="12.75">
      <c r="A22" s="8"/>
      <c r="J22" s="4"/>
    </row>
    <row r="23" spans="3:10" s="3" customFormat="1" ht="12.75">
      <c r="C23" s="4"/>
      <c r="D23" s="4"/>
      <c r="F23" s="4"/>
      <c r="H23" s="4"/>
      <c r="J23" s="4"/>
    </row>
    <row r="24" spans="3:10" s="3" customFormat="1" ht="12.75">
      <c r="C24" s="4"/>
      <c r="D24" s="4"/>
      <c r="H24" s="4"/>
      <c r="I24" s="4"/>
      <c r="J24" s="4"/>
    </row>
    <row r="25" spans="3:10" s="3" customFormat="1" ht="12.75">
      <c r="C25" s="4"/>
      <c r="D25" s="4"/>
      <c r="F25" s="4"/>
      <c r="I25" s="4"/>
      <c r="J25" s="4"/>
    </row>
    <row r="26" spans="3:10" s="3" customFormat="1" ht="12.75">
      <c r="C26" s="5"/>
      <c r="D26" s="5"/>
      <c r="E26" s="4"/>
      <c r="I26" s="4"/>
      <c r="J26" s="4"/>
    </row>
    <row r="27" spans="3:10" s="3" customFormat="1" ht="12.75">
      <c r="C27" s="4"/>
      <c r="D27" s="4"/>
      <c r="E27" s="4"/>
      <c r="F27" s="4"/>
      <c r="G27" s="4"/>
      <c r="H27" s="4"/>
      <c r="I27" s="4"/>
      <c r="J27" s="4"/>
    </row>
    <row r="28" spans="3:10" s="3" customFormat="1" ht="12.75">
      <c r="C28" s="7"/>
      <c r="D28" s="7"/>
      <c r="J28" s="4"/>
    </row>
    <row r="29" s="3" customFormat="1" ht="12.75">
      <c r="J29" s="4"/>
    </row>
  </sheetData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7:C24"/>
  <sheetViews>
    <sheetView workbookViewId="0" topLeftCell="A1">
      <selection activeCell="A1" sqref="A1:IV30"/>
    </sheetView>
  </sheetViews>
  <sheetFormatPr defaultColWidth="11.421875" defaultRowHeight="12.75"/>
  <cols>
    <col min="1" max="1" width="62.8515625" style="0" customWidth="1"/>
    <col min="2" max="2" width="19.00390625" style="0" customWidth="1"/>
    <col min="3" max="3" width="8.140625" style="0" customWidth="1"/>
    <col min="4" max="4" width="6.28125" style="0" customWidth="1"/>
    <col min="5" max="6" width="5.28125" style="0" customWidth="1"/>
    <col min="7" max="7" width="5.7109375" style="0" customWidth="1"/>
    <col min="8" max="8" width="4.140625" style="0" customWidth="1"/>
    <col min="9" max="9" width="3.57421875" style="0" customWidth="1"/>
    <col min="10" max="10" width="5.28125" style="0" customWidth="1"/>
  </cols>
  <sheetData>
    <row r="1" s="13" customFormat="1" ht="15.75"/>
    <row r="2" s="3" customFormat="1" ht="12.75"/>
    <row r="3" s="3" customFormat="1" ht="12.75"/>
    <row r="4" s="3" customFormat="1" ht="12.75"/>
    <row r="5" s="3" customFormat="1" ht="12.75"/>
    <row r="6" s="3" customFormat="1" ht="12.75"/>
    <row r="7" s="3" customFormat="1" ht="12.75">
      <c r="C7" s="7"/>
    </row>
    <row r="8" s="3" customFormat="1" ht="12.75"/>
    <row r="9" s="3" customFormat="1" ht="12.75"/>
    <row r="10" s="3" customFormat="1" ht="12.75"/>
    <row r="11" s="3" customFormat="1" ht="12.75"/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>
      <c r="C19" s="7"/>
    </row>
    <row r="20" s="3" customFormat="1" ht="12.75"/>
    <row r="21" s="3" customFormat="1" ht="12.75"/>
    <row r="22" s="3" customFormat="1" ht="12.75"/>
    <row r="23" s="3" customFormat="1" ht="12.75"/>
    <row r="24" s="3" customFormat="1" ht="12.75">
      <c r="C24" s="7"/>
    </row>
  </sheetData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5:E26"/>
  <sheetViews>
    <sheetView workbookViewId="0" topLeftCell="A1">
      <selection activeCell="A1" sqref="A1:IV32"/>
    </sheetView>
  </sheetViews>
  <sheetFormatPr defaultColWidth="11.421875" defaultRowHeight="12.75"/>
  <cols>
    <col min="1" max="1" width="69.28125" style="0" customWidth="1"/>
    <col min="2" max="2" width="15.8515625" style="0" customWidth="1"/>
    <col min="3" max="3" width="7.140625" style="0" customWidth="1"/>
    <col min="4" max="4" width="5.7109375" style="0" customWidth="1"/>
    <col min="5" max="5" width="7.421875" style="0" customWidth="1"/>
    <col min="6" max="7" width="5.140625" style="0" customWidth="1"/>
    <col min="8" max="8" width="4.57421875" style="0" customWidth="1"/>
    <col min="9" max="9" width="4.28125" style="0" customWidth="1"/>
    <col min="10" max="10" width="4.140625" style="0" customWidth="1"/>
  </cols>
  <sheetData>
    <row r="1" s="13" customFormat="1" ht="15.75"/>
    <row r="2" s="3" customFormat="1" ht="12.75"/>
    <row r="3" s="3" customFormat="1" ht="12.75"/>
    <row r="4" s="3" customFormat="1" ht="12.75"/>
    <row r="5" s="3" customFormat="1" ht="12.75"/>
    <row r="6" s="3" customFormat="1" ht="12.75"/>
    <row r="7" s="3" customFormat="1" ht="12.75"/>
    <row r="8" s="3" customFormat="1" ht="12.75"/>
    <row r="9" s="3" customFormat="1" ht="12.75"/>
    <row r="10" s="3" customFormat="1" ht="12.75"/>
    <row r="11" s="3" customFormat="1" ht="12.75"/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pans="3:5" s="3" customFormat="1" ht="12.75">
      <c r="C25" s="5"/>
      <c r="E25" s="5"/>
    </row>
    <row r="26" s="3" customFormat="1" ht="12.75">
      <c r="C26" s="5"/>
    </row>
  </sheetData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:I4"/>
  <sheetViews>
    <sheetView workbookViewId="0" topLeftCell="A2">
      <selection activeCell="A2" sqref="A1:IV16384"/>
    </sheetView>
  </sheetViews>
  <sheetFormatPr defaultColWidth="11.421875" defaultRowHeight="12.75"/>
  <cols>
    <col min="1" max="1" width="71.8515625" style="0" customWidth="1"/>
    <col min="2" max="2" width="8.28125" style="0" customWidth="1"/>
    <col min="3" max="3" width="6.140625" style="0" customWidth="1"/>
    <col min="4" max="4" width="5.57421875" style="0" customWidth="1"/>
    <col min="5" max="5" width="6.00390625" style="0" customWidth="1"/>
    <col min="6" max="6" width="5.57421875" style="0" customWidth="1"/>
    <col min="7" max="7" width="8.8515625" style="0" customWidth="1"/>
    <col min="8" max="8" width="5.57421875" style="0" customWidth="1"/>
    <col min="9" max="9" width="6.421875" style="0" customWidth="1"/>
    <col min="10" max="10" width="5.421875" style="0" customWidth="1"/>
  </cols>
  <sheetData>
    <row r="1" s="13" customFormat="1" ht="15" customHeight="1"/>
    <row r="2" s="3" customFormat="1" ht="15" customHeight="1"/>
    <row r="3" s="3" customFormat="1" ht="15" customHeight="1">
      <c r="I3" s="14"/>
    </row>
    <row r="4" spans="7:9" s="3" customFormat="1" ht="15" customHeight="1">
      <c r="G4" s="14"/>
      <c r="H4" s="14"/>
      <c r="I4" s="14"/>
    </row>
    <row r="5" s="3" customFormat="1" ht="15" customHeight="1"/>
    <row r="6" s="3" customFormat="1" ht="15" customHeight="1"/>
    <row r="7" s="3" customFormat="1" ht="15" customHeight="1"/>
    <row r="8" s="3" customFormat="1" ht="15" customHeight="1"/>
    <row r="9" s="3" customFormat="1" ht="15" customHeight="1"/>
    <row r="10" s="3" customFormat="1" ht="15" customHeight="1"/>
    <row r="11" s="3" customFormat="1" ht="15" customHeight="1"/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Céline</cp:lastModifiedBy>
  <cp:lastPrinted>2008-12-09T10:21:36Z</cp:lastPrinted>
  <dcterms:created xsi:type="dcterms:W3CDTF">1996-10-21T11:03:58Z</dcterms:created>
  <dcterms:modified xsi:type="dcterms:W3CDTF">2008-12-15T08:37:16Z</dcterms:modified>
  <cp:category/>
  <cp:version/>
  <cp:contentType/>
  <cp:contentStatus/>
</cp:coreProperties>
</file>