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15480" windowHeight="11640" tabRatio="830" activeTab="0"/>
  </bookViews>
  <sheets>
    <sheet name="PageDeGarde" sheetId="1" r:id="rId1"/>
    <sheet name="D1" sheetId="2" r:id="rId2"/>
    <sheet name="D2-D3" sheetId="3" r:id="rId3"/>
    <sheet name="E1" sheetId="4" r:id="rId4"/>
    <sheet name="E1.1" sheetId="5" r:id="rId5"/>
    <sheet name="E.1.2.1" sheetId="6" r:id="rId6"/>
    <sheet name="E.1.2.2 - E.1.2.3" sheetId="7" r:id="rId7"/>
    <sheet name="E.1.2.4" sheetId="8" r:id="rId8"/>
    <sheet name="E.1.2.5" sheetId="9" r:id="rId9"/>
    <sheet name="E.1.2.6" sheetId="10" r:id="rId10"/>
    <sheet name="E.1.3" sheetId="11" r:id="rId11"/>
    <sheet name="E.1.4" sheetId="12" r:id="rId12"/>
    <sheet name="E.2" sheetId="13" r:id="rId13"/>
    <sheet name="Codification PO" sheetId="14" r:id="rId14"/>
  </sheets>
  <definedNames>
    <definedName name="_xlnm.Print_Titles" localSheetId="1">'D1'!$7:$9</definedName>
    <definedName name="OLE_LINK2" localSheetId="0">'PageDeGarde'!$C$47</definedName>
    <definedName name="_xlnm.Print_Area" localSheetId="13">'Codification PO'!$B$2:$F$61</definedName>
    <definedName name="_xlnm.Print_Area" localSheetId="1">'D1'!$B$2:$K$68</definedName>
    <definedName name="_xlnm.Print_Area" localSheetId="2">'D2-D3'!$D$2:$F$44</definedName>
    <definedName name="_xlnm.Print_Area" localSheetId="5">'E.1.2.1'!$B$2:$H$44</definedName>
    <definedName name="_xlnm.Print_Area" localSheetId="6">'E.1.2.2 - E.1.2.3'!$B$2:$I$26</definedName>
    <definedName name="_xlnm.Print_Area" localSheetId="7">'E.1.2.4'!$C$2:$J$19</definedName>
    <definedName name="_xlnm.Print_Area" localSheetId="8">'E.1.2.5'!$B$2:$G$59</definedName>
    <definedName name="_xlnm.Print_Area" localSheetId="9">'E.1.2.6'!$B$2:$I$10</definedName>
    <definedName name="_xlnm.Print_Area" localSheetId="10">'E.1.3'!$B$2:$H$34</definedName>
    <definedName name="_xlnm.Print_Area" localSheetId="11">'E.1.4'!$B$2:$Q$29</definedName>
    <definedName name="_xlnm.Print_Area" localSheetId="12">'E.2'!$B$2:$L$63</definedName>
    <definedName name="_xlnm.Print_Area" localSheetId="3">'E1'!$B$2:$L$36</definedName>
    <definedName name="_xlnm.Print_Area" localSheetId="4">'E1.1'!$B$2:$F$32</definedName>
    <definedName name="_xlnm.Print_Area" localSheetId="0">'PageDeGarde'!$B$2:$K$55</definedName>
  </definedNames>
  <calcPr fullCalcOnLoad="1"/>
</workbook>
</file>

<file path=xl/sharedStrings.xml><?xml version="1.0" encoding="utf-8"?>
<sst xmlns="http://schemas.openxmlformats.org/spreadsheetml/2006/main" count="672" uniqueCount="432">
  <si>
    <r>
      <t>g</t>
    </r>
    <r>
      <rPr>
        <b/>
        <sz val="7"/>
        <rFont val="Times New Roman"/>
        <family val="1"/>
      </rPr>
      <t xml:space="preserve">   </t>
    </r>
    <r>
      <rPr>
        <b/>
        <sz val="16"/>
        <rFont val="Arial"/>
        <family val="2"/>
      </rPr>
      <t>D2 - Situation attendue des participants
             à l'issue de l'opération (sorties)</t>
    </r>
  </si>
  <si>
    <r>
      <t>g</t>
    </r>
    <r>
      <rPr>
        <b/>
        <sz val="7"/>
        <rFont val="Times New Roman"/>
        <family val="1"/>
      </rPr>
      <t xml:space="preserve">   </t>
    </r>
    <r>
      <rPr>
        <b/>
        <sz val="16"/>
        <rFont val="Arial"/>
        <family val="2"/>
      </rPr>
      <t>D3 - Autres objectifs de résultat</t>
    </r>
  </si>
  <si>
    <r>
      <t xml:space="preserve">&gt; </t>
    </r>
    <r>
      <rPr>
        <u val="single"/>
        <sz val="10"/>
        <rFont val="Arial"/>
        <family val="2"/>
      </rPr>
      <t>Le tableau D1</t>
    </r>
    <r>
      <rPr>
        <sz val="10"/>
        <rFont val="Arial"/>
        <family val="2"/>
      </rPr>
      <t xml:space="preserve"> permet de renseigner le nombre de participants attendus (A) et leurs caractéristiques prévisionnelles à l'entrée dans l'opération (B),
   déterminant ainsi les objectifs de résultat de l'opération en terme de participation de publics cibles (colonne %).
&gt; </t>
    </r>
    <r>
      <rPr>
        <u val="single"/>
        <sz val="10"/>
        <rFont val="Arial"/>
        <family val="2"/>
      </rPr>
      <t>Le tableau D2</t>
    </r>
    <r>
      <rPr>
        <sz val="10"/>
        <rFont val="Arial"/>
        <family val="2"/>
      </rPr>
      <t xml:space="preserve"> est destiné à l'estimation des résultats de l'opération en terme de situation des participants </t>
    </r>
    <r>
      <rPr>
        <u val="single"/>
        <sz val="10"/>
        <rFont val="Arial"/>
        <family val="2"/>
      </rPr>
      <t>à l'issue de l'opération</t>
    </r>
    <r>
      <rPr>
        <sz val="10"/>
        <rFont val="Arial"/>
        <family val="2"/>
      </rPr>
      <t xml:space="preserve"> (sorties).
   Les critères permettant de qualifer la sortie doivent donc être observables </t>
    </r>
    <r>
      <rPr>
        <u val="single"/>
        <sz val="10"/>
        <rFont val="Arial"/>
        <family val="2"/>
      </rPr>
      <t>à la sortie immédiate du participant de l'opération</t>
    </r>
    <r>
      <rPr>
        <sz val="10"/>
        <rFont val="Arial"/>
        <family val="2"/>
      </rPr>
      <t xml:space="preserve">.
&gt; </t>
    </r>
    <r>
      <rPr>
        <u val="single"/>
        <sz val="10"/>
        <rFont val="Arial"/>
        <family val="2"/>
      </rPr>
      <t>Le tableau D3</t>
    </r>
    <r>
      <rPr>
        <sz val="10"/>
        <rFont val="Arial"/>
        <family val="2"/>
      </rPr>
      <t xml:space="preserve"> permet à l'organisme de préciser ses objectifs de résultat en terme de situation des participants </t>
    </r>
    <r>
      <rPr>
        <u val="single"/>
        <sz val="10"/>
        <rFont val="Arial"/>
        <family val="2"/>
      </rPr>
      <t>quelques mois après le terme de l'opération</t>
    </r>
    <r>
      <rPr>
        <sz val="10"/>
        <rFont val="Arial"/>
        <family val="2"/>
      </rPr>
      <t xml:space="preserve">
   et tout autre objectif de résultat spécifique à son opération.</t>
    </r>
  </si>
  <si>
    <t>* En référence au compte 86 et sous-comptes par nature du Plan comptable général adapté aux associations et fondations (règlement 99-01 modifié du Comité de la règlementaiton comptable).</t>
  </si>
  <si>
    <r>
      <t>g</t>
    </r>
    <r>
      <rPr>
        <b/>
        <sz val="7"/>
        <color indexed="22"/>
        <rFont val="Times New Roman"/>
        <family val="1"/>
      </rPr>
      <t xml:space="preserve">  </t>
    </r>
    <r>
      <rPr>
        <b/>
        <sz val="16"/>
        <color indexed="22"/>
        <rFont val="Times New Roman"/>
        <family val="1"/>
      </rPr>
      <t xml:space="preserve"> </t>
    </r>
    <r>
      <rPr>
        <b/>
        <sz val="16"/>
        <rFont val="Arial"/>
        <family val="2"/>
      </rPr>
      <t>E 1 - Tableau récapitulatif des dépenses prévisionnelles *</t>
    </r>
  </si>
  <si>
    <t>• Temps travaillé sur l'opération par les agents concernés / temps total travaillé de ces agents
• Temps de formation dispensé par les agents pour l'opération / temps total de formation
  dispensé par ces agents au sein de l'organisme
• Nombre de "prestations" assurées dans le cadre de l'opération / nombre total
  de prestations assurées par ces agents</t>
  </si>
  <si>
    <t>* Se référer utilement aux références des comptes de gestion du Plan comptable général, indiquées sous le tableau E1.2.5.</t>
  </si>
  <si>
    <r>
      <t>►</t>
    </r>
    <r>
      <rPr>
        <sz val="12"/>
        <rFont val="Arial"/>
        <family val="2"/>
      </rPr>
      <t xml:space="preserve"> Précisez si les bases de calcul des données des tableaux E1.1 à E1.2.4 évoluent sensiblement sur les différentes années de l'opération
     et apportez tout autre élément que vous jugerez nécessaire pour apprécier ces coûts :</t>
    </r>
  </si>
  <si>
    <r>
      <t>g</t>
    </r>
    <r>
      <rPr>
        <sz val="7"/>
        <color indexed="22"/>
        <rFont val="Times New Roman"/>
        <family val="1"/>
      </rPr>
      <t xml:space="preserve">   </t>
    </r>
    <r>
      <rPr>
        <sz val="16"/>
        <rFont val="Arial"/>
        <family val="2"/>
      </rPr>
      <t>E 1.3 - Présentation des dépenses prévisionnelles par action</t>
    </r>
  </si>
  <si>
    <r>
      <t>g</t>
    </r>
    <r>
      <rPr>
        <b/>
        <sz val="7"/>
        <color indexed="22"/>
        <rFont val="Times New Roman"/>
        <family val="1"/>
      </rPr>
      <t xml:space="preserve">   </t>
    </r>
    <r>
      <rPr>
        <b/>
        <sz val="16"/>
        <rFont val="Arial"/>
        <family val="2"/>
      </rPr>
      <t>E.2 - Ressources prévisionnelles</t>
    </r>
  </si>
  <si>
    <r>
      <t>La recevabilité du dossier de demande de subvention FSE est conditionnée par la fourniture, a minima, des lettres d’intention des cofinanceurs relatives
à la 1</t>
    </r>
    <r>
      <rPr>
        <i/>
        <vertAlign val="superscript"/>
        <sz val="11"/>
        <rFont val="Arial"/>
        <family val="2"/>
      </rPr>
      <t>ère</t>
    </r>
    <r>
      <rPr>
        <i/>
        <sz val="11"/>
        <rFont val="Arial"/>
        <family val="2"/>
      </rPr>
      <t xml:space="preserve"> année du budget prévisionnel (cf. annexes du dossier de demande : liste des pièces à fournir et notice explicative).</t>
    </r>
  </si>
  <si>
    <r>
      <t xml:space="preserve">Pour tous les postes
de </t>
    </r>
    <r>
      <rPr>
        <b/>
        <u val="single"/>
        <sz val="9"/>
        <rFont val="Arial"/>
        <family val="2"/>
      </rPr>
      <t>dépenses indirectes</t>
    </r>
  </si>
  <si>
    <t>Autres</t>
  </si>
  <si>
    <t>Pour estimer les montants prévisionnels, s'aider des comptes du dernier exercice.
Déduire de la base (colonne a) les dépenses déjà valorisées de manière directe (tableaux 1 à 4) et les dépenses manifestement directement liées à d’autres opérations portées par l'organisme bénéficiaire.
Les autres charges (65) et charges exceptionnelles (67) ne peuvent être valorisées que directement (en E1.2.2).
Les charges financières (66) et impôts sur les bénéfices et assimilés (69) sont inéligibles.</t>
  </si>
  <si>
    <r>
      <t xml:space="preserve">Les charges d’amortissement des biens mobiliers ou immobiliers, au prorata de leur durée d’utilisation pour la réalisation de l’opération, sont éligibles dans la mesure où elles sont calculées selon les normes comptables admises et justifiées par la présentation de tout document comptable probant (tableau des amortissements, facture d’achat, etc.). </t>
    </r>
    <r>
      <rPr>
        <b/>
        <sz val="9"/>
        <rFont val="Arial"/>
        <family val="2"/>
      </rPr>
      <t>De plus, spécifiquement pour les organismes privés, aucune aide publique ne doit avoir déjà contribué à l'acquisition de ces biens.
Les autres dotations aux amortissements, dépréciations et provisions (68) sont inéligibles.</t>
    </r>
  </si>
  <si>
    <r>
      <t>sauf 603 (</t>
    </r>
    <r>
      <rPr>
        <b/>
        <sz val="9"/>
        <rFont val="Arial"/>
        <family val="2"/>
      </rPr>
      <t>variations des stocks : inéligibles</t>
    </r>
    <r>
      <rPr>
        <sz val="9"/>
        <rFont val="Arial"/>
        <family val="2"/>
      </rPr>
      <t>), 604 et 605 relevant des postes suivants.</t>
    </r>
  </si>
  <si>
    <r>
      <t xml:space="preserve">E 1.2.6 : </t>
    </r>
    <r>
      <rPr>
        <u val="single"/>
        <sz val="12"/>
        <rFont val="Arial"/>
        <family val="2"/>
      </rPr>
      <t>Dépenses en nature</t>
    </r>
  </si>
  <si>
    <t>Retour en formation scolaire (après une rupture)</t>
  </si>
  <si>
    <t>Accès à une procédure de VAE</t>
  </si>
  <si>
    <t>Autres sorties (de nature indéterminée)</t>
  </si>
  <si>
    <t>Rappel du nombre de participants attendus (report de D1)</t>
  </si>
  <si>
    <t>Parcours de formation non qualifiante terminé</t>
  </si>
  <si>
    <t>Parcours de formation qualifiante certifié</t>
  </si>
  <si>
    <t>Caractéristiques prévisionnelles des participants attendus</t>
  </si>
  <si>
    <t xml:space="preserve">Sexe </t>
  </si>
  <si>
    <t>précisez l'année :</t>
  </si>
  <si>
    <t>Nombre
de participants
attendus</t>
  </si>
  <si>
    <t>Nombre prévisionnel d'entrées de participants dans l'opération</t>
  </si>
  <si>
    <t>Inactifs (hors "en formation") (scolaires, retraités, …)</t>
  </si>
  <si>
    <t>Autre caractéristique, à préciser :</t>
  </si>
  <si>
    <t>Publications, communication</t>
  </si>
  <si>
    <t>Objet *</t>
  </si>
  <si>
    <t>Frais postaux</t>
  </si>
  <si>
    <t>Dotations
aux amortissements</t>
  </si>
  <si>
    <t>Déplacements, missions
(hors participants)</t>
  </si>
  <si>
    <t>624, 625</t>
  </si>
  <si>
    <t>Locaux : locations, entretien</t>
  </si>
  <si>
    <t>612, 613, 614, 615, 616</t>
  </si>
  <si>
    <t>Prestations de services, honoraires</t>
  </si>
  <si>
    <t>604, 611, 617, 622, 628</t>
  </si>
  <si>
    <t>618, 623</t>
  </si>
  <si>
    <t>Se référer aux indications ci-dessous et à la "Notice sur les clés de répartition à utiliser pour la valorisation des coûts indirects".
Plus plus de précisions, contacter votre interlocuteur auprès du service gestionnaire.</t>
  </si>
  <si>
    <t>A renseigner lorsque votre opération comporte plusieurs actions : voir rubrique B11 du dossier de demande.</t>
  </si>
  <si>
    <t>(*) : Quantité prévisionnelle mesurée à l'aide de l'unité définie dans les tableaux E1.1</t>
  </si>
  <si>
    <t>Quantité d'activité
liée à l'action (*)
(préciser l'unité)</t>
  </si>
  <si>
    <t>* Précisez la nature des autres dépenses :</t>
  </si>
  <si>
    <t>Postes de dépenses</t>
  </si>
  <si>
    <t>Charges de personnel</t>
  </si>
  <si>
    <t>Total</t>
  </si>
  <si>
    <t>%</t>
  </si>
  <si>
    <t>€</t>
  </si>
  <si>
    <t>Objet</t>
  </si>
  <si>
    <t>Achats et fournitures</t>
  </si>
  <si>
    <t>Unité</t>
  </si>
  <si>
    <t>Restauration</t>
  </si>
  <si>
    <t>Hébergement</t>
  </si>
  <si>
    <t>Transport</t>
  </si>
  <si>
    <t>1. Personnel</t>
  </si>
  <si>
    <t>2. Fonctionnement</t>
  </si>
  <si>
    <t>3. Prestations externes</t>
  </si>
  <si>
    <t>6. Dépenses en nature</t>
  </si>
  <si>
    <t>Clé de répartition</t>
  </si>
  <si>
    <t>TOTAL</t>
  </si>
  <si>
    <t>Année 1</t>
  </si>
  <si>
    <t>Année 2</t>
  </si>
  <si>
    <t>Année 3</t>
  </si>
  <si>
    <t>Année 4</t>
  </si>
  <si>
    <t>Sous total année 1</t>
  </si>
  <si>
    <t>Sous total année 2</t>
  </si>
  <si>
    <t>Sous total année 3</t>
  </si>
  <si>
    <t>Sous total année 4</t>
  </si>
  <si>
    <t>Rémunérations, indemnités</t>
  </si>
  <si>
    <t>Type de fonction
(directeur, formateur,
chargé de mission,
assistant, …)</t>
  </si>
  <si>
    <t>(1)</t>
  </si>
  <si>
    <t>(2)</t>
  </si>
  <si>
    <t>(3)</t>
  </si>
  <si>
    <t>(5)=(1)x(4)</t>
  </si>
  <si>
    <t>Total pour l'opération</t>
  </si>
  <si>
    <t>Autre autofinancement</t>
  </si>
  <si>
    <t>Années</t>
  </si>
  <si>
    <t>Intitulé des actions</t>
  </si>
  <si>
    <t>Dépenses indirectes de fonctionnement</t>
  </si>
  <si>
    <t xml:space="preserve">Années / Exercices </t>
  </si>
  <si>
    <t>5. Dépenses indirectes
    de fonctionnement</t>
  </si>
  <si>
    <t>Dépenses totales</t>
  </si>
  <si>
    <r>
      <t>Dépenses directes</t>
    </r>
    <r>
      <rPr>
        <sz val="10"/>
        <rFont val="Arial"/>
        <family val="0"/>
      </rPr>
      <t xml:space="preserve"> (1+2+3+4)</t>
    </r>
  </si>
  <si>
    <t>Axe</t>
  </si>
  <si>
    <t>D</t>
  </si>
  <si>
    <t>Si l'organisme est assujetti à la TVA pour l'opération, les dépenses doivent être présentées HT.</t>
  </si>
  <si>
    <t>Nature de la clé de répartition</t>
  </si>
  <si>
    <r>
      <t>►</t>
    </r>
    <r>
      <rPr>
        <sz val="12"/>
        <rFont val="Arial"/>
        <family val="2"/>
      </rPr>
      <t xml:space="preserve"> le cas échéant, préciser l'origine des recettes, le mode de calcul et la période au cours de laquelle elle seront générées :</t>
    </r>
  </si>
  <si>
    <t>Activité liée
à l'opération</t>
  </si>
  <si>
    <t>Activité
totale</t>
  </si>
  <si>
    <t>A titre indicatif :
coût unitaire</t>
  </si>
  <si>
    <t>Dossier de demande de subvention</t>
  </si>
  <si>
    <t>Fonds social européen</t>
  </si>
  <si>
    <t>Compétitivité régionale et emploi</t>
  </si>
  <si>
    <t>2007 / 2013</t>
  </si>
  <si>
    <r>
      <t>u</t>
    </r>
    <r>
      <rPr>
        <b/>
        <sz val="12"/>
        <color indexed="22"/>
        <rFont val="Times New Roman"/>
        <family val="1"/>
      </rPr>
      <t xml:space="preserve">    </t>
    </r>
    <r>
      <rPr>
        <b/>
        <sz val="12"/>
        <rFont val="Arial"/>
        <family val="2"/>
      </rPr>
      <t>Intitulé de l’opération</t>
    </r>
  </si>
  <si>
    <r>
      <t>u</t>
    </r>
    <r>
      <rPr>
        <sz val="7"/>
        <color indexed="22"/>
        <rFont val="Times New Roman"/>
        <family val="1"/>
      </rPr>
      <t xml:space="preserve">    </t>
    </r>
    <r>
      <rPr>
        <b/>
        <sz val="12"/>
        <rFont val="Arial"/>
        <family val="2"/>
      </rPr>
      <t>Contenu</t>
    </r>
  </si>
  <si>
    <t>D1</t>
  </si>
  <si>
    <t>D2</t>
  </si>
  <si>
    <t>E</t>
  </si>
  <si>
    <t>E1</t>
  </si>
  <si>
    <t>E2</t>
  </si>
  <si>
    <t>Ressources prévisionnelles</t>
  </si>
  <si>
    <t>(4)=(2)/(3)</t>
  </si>
  <si>
    <t>Dépenses liées
à l'opération</t>
  </si>
  <si>
    <t>Sous-total année 1</t>
  </si>
  <si>
    <t>Sous-total année 2</t>
  </si>
  <si>
    <t>Sous-total année 4</t>
  </si>
  <si>
    <t>Sous-total année 3</t>
  </si>
  <si>
    <t>(saisir une ligne par personne)</t>
  </si>
  <si>
    <t>(6)=(1)/(3)</t>
  </si>
  <si>
    <t>Base
de dépenses
(Salaires annuels
chargés)</t>
  </si>
  <si>
    <t>Part de l'activité
liée à l'opération</t>
  </si>
  <si>
    <t>Exemples :</t>
  </si>
  <si>
    <t>Montants ventilés par année</t>
  </si>
  <si>
    <t>Objet de la prestation externe</t>
  </si>
  <si>
    <t>(b)</t>
  </si>
  <si>
    <t>(a)</t>
  </si>
  <si>
    <t>Quantité
d'activité
totale</t>
  </si>
  <si>
    <t>Part affectée
à l'opération</t>
  </si>
  <si>
    <t>Quantité
d'activité liée
à l'opération</t>
  </si>
  <si>
    <t>Dépenses
liées
à l'opération</t>
  </si>
  <si>
    <t>Montants valorisés par année</t>
  </si>
  <si>
    <t>Dépenses
totales</t>
  </si>
  <si>
    <t>1. Fonds social européen (FSE)</t>
  </si>
  <si>
    <t>5. Autofinancement</t>
  </si>
  <si>
    <t>Financeurs</t>
  </si>
  <si>
    <t>Si non, préciser les périodes et les assiettes par financeur :</t>
  </si>
  <si>
    <t>Début</t>
  </si>
  <si>
    <t>Fin</t>
  </si>
  <si>
    <t>Période couverte</t>
  </si>
  <si>
    <t>Dépenses directes de personnel</t>
  </si>
  <si>
    <t>Dépenses directes liées aux participants à l'opération</t>
  </si>
  <si>
    <t>Heures</t>
  </si>
  <si>
    <t>Coûts pédagogiques</t>
  </si>
  <si>
    <t>Frais annexes</t>
  </si>
  <si>
    <t>repas</t>
  </si>
  <si>
    <t>transport</t>
  </si>
  <si>
    <t>héberg.</t>
  </si>
  <si>
    <t>Coût total subventionné</t>
  </si>
  <si>
    <t>Total des dépenses</t>
  </si>
  <si>
    <t>Total des ressources</t>
  </si>
  <si>
    <t>E - Budget prévisionnel de l'opération</t>
  </si>
  <si>
    <t>E.1.1</t>
  </si>
  <si>
    <t>E.1.2</t>
  </si>
  <si>
    <t>E.1.2.1</t>
  </si>
  <si>
    <t>E.1.2.2</t>
  </si>
  <si>
    <t>E.1.2.3</t>
  </si>
  <si>
    <t>E.1.2.4</t>
  </si>
  <si>
    <t>E.1.2.5</t>
  </si>
  <si>
    <t>E.1.2.6</t>
  </si>
  <si>
    <t>E.1.3</t>
  </si>
  <si>
    <t>Si une seule clé de répartition est utilisée pour toutes les dépenses indirectes, remplir ce tableau :</t>
  </si>
  <si>
    <t>Budget prévisionnel de l'opération</t>
  </si>
  <si>
    <t>Tableau récapitulatif des dépenses prévisionnelles</t>
  </si>
  <si>
    <t>Dépenses prévisionnelles : décomposition par poste de dépenses</t>
  </si>
  <si>
    <t xml:space="preserve">Prestations externes directement liées et nécessaires à l'opération </t>
  </si>
  <si>
    <t>Pour mémoire :</t>
  </si>
  <si>
    <t>3. Financements externes privés</t>
  </si>
  <si>
    <r>
      <t>u</t>
    </r>
    <r>
      <rPr>
        <b/>
        <sz val="12"/>
        <color indexed="22"/>
        <rFont val="Times New Roman"/>
        <family val="1"/>
      </rPr>
      <t> </t>
    </r>
    <r>
      <rPr>
        <b/>
        <sz val="12"/>
        <rFont val="Arial"/>
        <family val="2"/>
      </rPr>
      <t>Tableau récapitulatif général</t>
    </r>
  </si>
  <si>
    <t>Mise à disposition 
de biens immobiliers, d'équipement, de matières premières, …</t>
  </si>
  <si>
    <r>
      <t xml:space="preserve">Mise en œuvre
externe
</t>
    </r>
    <r>
      <rPr>
        <i/>
        <sz val="8"/>
        <rFont val="Arial"/>
        <family val="2"/>
      </rPr>
      <t>(oui/non)</t>
    </r>
  </si>
  <si>
    <t>Hommes</t>
  </si>
  <si>
    <t>Femmes</t>
  </si>
  <si>
    <t>Statut sur le marché de l'emploi</t>
  </si>
  <si>
    <t>Chômeurs (hors longue durée)</t>
  </si>
  <si>
    <t>Inactifs en formation</t>
  </si>
  <si>
    <t>Tranche d'âge</t>
  </si>
  <si>
    <t>Participants de 15 à 24 ans</t>
  </si>
  <si>
    <t>Participants de 25 à 44 ans</t>
  </si>
  <si>
    <t>Participants de 65 ans et plus</t>
  </si>
  <si>
    <t>Groupes vulnérables</t>
  </si>
  <si>
    <t xml:space="preserve">Agriculteurs exploitants </t>
  </si>
  <si>
    <t xml:space="preserve">Employés </t>
  </si>
  <si>
    <t xml:space="preserve">Ouvriers </t>
  </si>
  <si>
    <t xml:space="preserve">Retraités </t>
  </si>
  <si>
    <r>
      <t>g</t>
    </r>
    <r>
      <rPr>
        <sz val="7"/>
        <color indexed="22"/>
        <rFont val="Times New Roman"/>
        <family val="1"/>
      </rPr>
      <t xml:space="preserve">   </t>
    </r>
    <r>
      <rPr>
        <sz val="16"/>
        <rFont val="Arial"/>
        <family val="2"/>
      </rPr>
      <t>E 1.2 - Dépenses prévisionnelles : décomposition par poste de dépenses</t>
    </r>
  </si>
  <si>
    <r>
      <t>g</t>
    </r>
    <r>
      <rPr>
        <sz val="7"/>
        <color indexed="22"/>
        <rFont val="Times New Roman"/>
        <family val="1"/>
      </rPr>
      <t xml:space="preserve">   </t>
    </r>
    <r>
      <rPr>
        <sz val="16"/>
        <rFont val="Arial"/>
        <family val="2"/>
      </rPr>
      <t>E 1.1 - Nature des clés de répartition proposées pour le calcul des coûts liés à l'opération</t>
    </r>
  </si>
  <si>
    <t>4. Liées aux participants</t>
  </si>
  <si>
    <t>Indicateurs</t>
  </si>
  <si>
    <t>Plan de financement</t>
  </si>
  <si>
    <t>(données chiffrées)</t>
  </si>
  <si>
    <t>Nature des clés de répartition proposées</t>
  </si>
  <si>
    <t>Personnes handicapées</t>
  </si>
  <si>
    <t>Autres personnes défavorisées</t>
  </si>
  <si>
    <t>Autres personnes sans activité professionnelle</t>
  </si>
  <si>
    <t>Actifs indépendants (artisans, commerçants, entrepreneurs, artistes, …)</t>
  </si>
  <si>
    <t>Participants de 55 à 64 ans</t>
  </si>
  <si>
    <t>Participants de 45 à 54 ans</t>
  </si>
  <si>
    <t>N°</t>
  </si>
  <si>
    <t>Actifs non indépendants (salariés)</t>
  </si>
  <si>
    <t>Chômeurs de longue durée (inscrits depuis plus de 12 mois)</t>
  </si>
  <si>
    <t>Participants de moins de 15 ans</t>
  </si>
  <si>
    <t>Migrants (nés de nationalité non-française à l'étranger, résidant en France)</t>
  </si>
  <si>
    <t>Niveau VI (6e à 4e ou formation préprofessionnelle de 1 an)</t>
  </si>
  <si>
    <t>Niveau Vbis (3e ou 4e-3e techno. ou &lt; terminale de 2nd cycles courts pro.)</t>
  </si>
  <si>
    <t>Niveau V (abandon avant terminale, terminale de 2nds cycles courts pro.)</t>
  </si>
  <si>
    <t>Niveau IV (classe terminale, abandon post bac (niveau Bac))</t>
  </si>
  <si>
    <t>Niveau III (diplôme bac +2)</t>
  </si>
  <si>
    <t>Niveaux II et I (diplôme supérieur au bac + 2)</t>
  </si>
  <si>
    <t>Artisans - Commerçants - Chefs d'entreprises</t>
  </si>
  <si>
    <t>Professions intermédiaires</t>
  </si>
  <si>
    <t>Cadres et prof. intellectuelles supérieures</t>
  </si>
  <si>
    <t>Nature des clés de répartition</t>
  </si>
  <si>
    <t>Journées
Heures
Nombre</t>
  </si>
  <si>
    <t>Détailler la nature
des dépenses prévues</t>
  </si>
  <si>
    <t>Détailler les bases
de calcul, si nécessaire</t>
  </si>
  <si>
    <t>(**) : Uniquement pour les actions d'assistance aux personnes (formation, accompagnement, orientation, colloque, …)</t>
  </si>
  <si>
    <t>hommes</t>
  </si>
  <si>
    <t>femmes</t>
  </si>
  <si>
    <t>internes</t>
  </si>
  <si>
    <t>externes</t>
  </si>
  <si>
    <t>2. Autres financements publics</t>
  </si>
  <si>
    <r>
      <t>u</t>
    </r>
    <r>
      <rPr>
        <sz val="7"/>
        <color indexed="22"/>
        <rFont val="Times New Roman"/>
        <family val="1"/>
      </rPr>
      <t xml:space="preserve">    </t>
    </r>
    <r>
      <rPr>
        <b/>
        <sz val="12"/>
        <rFont val="Arial"/>
        <family val="2"/>
      </rPr>
      <t>Axe, mesure et sous-mesure</t>
    </r>
  </si>
  <si>
    <t>Données prévisionnelles : participants et indicateurs de résultat</t>
  </si>
  <si>
    <t>Postes de dépenses indirectes</t>
  </si>
  <si>
    <t>Taux de survie à 3 ans des entreprises créées à l'issue de l'accompagnement</t>
  </si>
  <si>
    <t>Base : dépenses
annuelles</t>
  </si>
  <si>
    <t>Dépenses directes - charges de personnel</t>
  </si>
  <si>
    <t>Dépenses indirectes</t>
  </si>
  <si>
    <t>Services extérieurs</t>
  </si>
  <si>
    <t>Déplacements, missions</t>
  </si>
  <si>
    <t>Achats</t>
  </si>
  <si>
    <t>Impôts et taxes</t>
  </si>
  <si>
    <t>Matériels, équipements, travaux</t>
  </si>
  <si>
    <t>Frais postaux et de télécom.</t>
  </si>
  <si>
    <t>Dotations aux amortissements</t>
  </si>
  <si>
    <t>(d) = (b) / (c)</t>
  </si>
  <si>
    <t>(e) = (a) x (d)</t>
  </si>
  <si>
    <r>
      <t>Financeurs</t>
    </r>
    <r>
      <rPr>
        <sz val="8"/>
        <rFont val="Arial"/>
        <family val="2"/>
      </rPr>
      <t xml:space="preserve"> (a)</t>
    </r>
  </si>
  <si>
    <r>
      <t xml:space="preserve">Recettes générées </t>
    </r>
    <r>
      <rPr>
        <sz val="8"/>
        <rFont val="Arial"/>
        <family val="2"/>
      </rPr>
      <t>(b)</t>
    </r>
  </si>
  <si>
    <r>
      <t xml:space="preserve">6. Apports en nature </t>
    </r>
    <r>
      <rPr>
        <sz val="8"/>
        <rFont val="Arial"/>
        <family val="2"/>
      </rPr>
      <t>(c)</t>
    </r>
  </si>
  <si>
    <r>
      <t xml:space="preserve">Total des ressources (1+2+3+4+5+6)  </t>
    </r>
    <r>
      <rPr>
        <sz val="8"/>
        <rFont val="Arial"/>
        <family val="2"/>
      </rPr>
      <t>(d)</t>
    </r>
  </si>
  <si>
    <t>Anticiper et gérer les mutations économiques</t>
  </si>
  <si>
    <t>Coordination des acteurs de l'emploi</t>
  </si>
  <si>
    <t>Accès et participation durable des femmes au marché du travail</t>
  </si>
  <si>
    <t>Intégration professionnelle des migrants sur le marché du travail</t>
  </si>
  <si>
    <t>Cohésion sociale</t>
  </si>
  <si>
    <t>Inclusion sociale</t>
  </si>
  <si>
    <t>Lutte contre le décrochage et l'abandon scolaire précoce</t>
  </si>
  <si>
    <t>Lutte contre les discriminations</t>
  </si>
  <si>
    <t>Lutte contre les discriminations et promotion de la diversité</t>
  </si>
  <si>
    <t xml:space="preserve">Innovations et adaptations pédagogiques </t>
  </si>
  <si>
    <t>Actions innovantes transnationales ou interrégionales</t>
  </si>
  <si>
    <t>Projets innovants et expérimentaux</t>
  </si>
  <si>
    <t>Partenariats pour l'innovation</t>
  </si>
  <si>
    <t>Assistance technique</t>
  </si>
  <si>
    <t xml:space="preserve"> </t>
  </si>
  <si>
    <t>- sous-mesure</t>
  </si>
  <si>
    <t>* mesure</t>
  </si>
  <si>
    <t>Libellé court</t>
  </si>
  <si>
    <t>Codification du Programme opérationnel FSE Compétitivité régionale et emploi 2007-2013</t>
  </si>
  <si>
    <t>(Version initiale adoptée le 9 juillet 2007)</t>
  </si>
  <si>
    <t>Pour information</t>
  </si>
  <si>
    <t>Les dépenses indirectes de fonctionnement ("frais généraux") ne peuvent dépasser 20 % des dépenses totales de l'opération, sauf cas exceptionnels dûment justifiés</t>
  </si>
  <si>
    <t>621, 631, 633, 64
sauf 6413 et 6414
non obligatoires</t>
  </si>
  <si>
    <t>Personnels chargés des tâches d'administration générale (direction, ressources humaines, comptabilité, secrétariat, …) et non déjà comptabilisés en dépenses directes. Sont éligibles les primes et indemnités prévues au contrat de travail / dans la convention collective / le Code du travail .</t>
  </si>
  <si>
    <t>sauf 631 et 633</t>
  </si>
  <si>
    <t>Références au Plan comptable général et conditions d'éligibilité</t>
  </si>
  <si>
    <t>(hormis les années / exercices, les données sont renseignées automatiquement à partir des montants détaillés saisis dans les tableaux E1.2.1 à E1.2.6)</t>
  </si>
  <si>
    <t>Coût du projet global
dans lequel s'inscrit l'opération
(cf. rubrique B8)</t>
  </si>
  <si>
    <t>Dépenses de fonctionnement directement rattachables à l'opération</t>
  </si>
  <si>
    <t>Niveau d'instruction</t>
  </si>
  <si>
    <t>Si plusieurs clés de répartition sont utilisées en fonction de la nature de la dépense, remplir ce tableau :</t>
  </si>
  <si>
    <t>Rémunérations des salariés</t>
  </si>
  <si>
    <t>Autres *</t>
  </si>
  <si>
    <t xml:space="preserve">  </t>
  </si>
  <si>
    <t>Seules les cellules à fond vert sont à renseigner.</t>
  </si>
  <si>
    <r>
      <t>g</t>
    </r>
    <r>
      <rPr>
        <sz val="7"/>
        <color indexed="22"/>
        <rFont val="Times New Roman"/>
        <family val="1"/>
      </rPr>
      <t xml:space="preserve">   </t>
    </r>
    <r>
      <rPr>
        <sz val="16"/>
        <rFont val="Arial"/>
        <family val="2"/>
      </rPr>
      <t xml:space="preserve">E.1.4 - Détail prévisionnel des dépenses par action de formation </t>
    </r>
  </si>
  <si>
    <t>A renseigner pour les actions de formations portées par des organismes exerçant une activité économique ou commmerciale concurrentielle régulière</t>
  </si>
  <si>
    <t>(cf. codification du programme opérationnel)</t>
  </si>
  <si>
    <t>D - Données prévisionnelles sur les participants et les indicateurs de résultat</t>
  </si>
  <si>
    <t>A-</t>
  </si>
  <si>
    <t>B-</t>
  </si>
  <si>
    <t>Autres caractéristiques</t>
  </si>
  <si>
    <t>Bénéficiaires minima sociaux</t>
  </si>
  <si>
    <t>Création d'activité</t>
  </si>
  <si>
    <t>Total des participants</t>
  </si>
  <si>
    <t>Objectif quantifié</t>
  </si>
  <si>
    <t>Nombre total prévisionnel de participants attendus</t>
  </si>
  <si>
    <t>Se reporter à la notice explicative pour plus de précisions sur le renseignement des tableaux D1 à D3.</t>
  </si>
  <si>
    <t>Nombre
de participants</t>
  </si>
  <si>
    <t>Ruptures / abandons</t>
  </si>
  <si>
    <t>Types de sortie</t>
  </si>
  <si>
    <t>Accès à un emploi durable (plus de 6 mois)</t>
  </si>
  <si>
    <t>Accès à un emploi temporaire ou saisonnier</t>
  </si>
  <si>
    <t>du programme opérationnel</t>
  </si>
  <si>
    <t>Partie</t>
  </si>
  <si>
    <t>pour information :</t>
  </si>
  <si>
    <t>codification des axes, mesures et sous-mesures du programme opérationnel</t>
  </si>
  <si>
    <r>
      <t>►</t>
    </r>
    <r>
      <rPr>
        <sz val="12"/>
        <rFont val="Arial"/>
        <family val="2"/>
      </rPr>
      <t xml:space="preserve"> ces dépenses prévisionnelles sont présentées hors taxe (</t>
    </r>
    <r>
      <rPr>
        <i/>
        <sz val="12"/>
        <rFont val="Arial"/>
        <family val="2"/>
      </rPr>
      <t>répondre par "oui" ou "non"</t>
    </r>
    <r>
      <rPr>
        <sz val="12"/>
        <rFont val="Arial"/>
        <family val="2"/>
      </rPr>
      <t>)</t>
    </r>
  </si>
  <si>
    <r>
      <t>►</t>
    </r>
    <r>
      <rPr>
        <sz val="12"/>
        <rFont val="Arial"/>
        <family val="2"/>
      </rPr>
      <t xml:space="preserve"> toutes ces dépenses sont elles supportées comptablement par votre organisme (</t>
    </r>
    <r>
      <rPr>
        <i/>
        <sz val="12"/>
        <rFont val="Arial"/>
        <family val="2"/>
      </rPr>
      <t>répondre par "oui" ou "non"</t>
    </r>
    <r>
      <rPr>
        <sz val="12"/>
        <rFont val="Arial"/>
        <family val="2"/>
      </rPr>
      <t>)</t>
    </r>
  </si>
  <si>
    <t>Si non, indiquer les bénéficiaires partenaires ou les types de bénéficiaire partenaire envisagés  :</t>
  </si>
  <si>
    <t>Se reporter à la notice explicative pour plus de précisions sur le renseignement de ces tableaux.</t>
  </si>
  <si>
    <r>
      <t xml:space="preserve">E 1.2.1 : </t>
    </r>
    <r>
      <rPr>
        <u val="single"/>
        <sz val="12"/>
        <rFont val="Arial"/>
        <family val="2"/>
      </rPr>
      <t>Dépenses directes de personnel</t>
    </r>
    <r>
      <rPr>
        <sz val="12"/>
        <rFont val="Arial"/>
        <family val="2"/>
      </rPr>
      <t xml:space="preserve">
               (personnes de l'organisme bénéficiaire intervenant directement sur l'opération)</t>
    </r>
  </si>
  <si>
    <t>(2) et (3) : Quantités prévisionnelles mesurées à l'aide de l'unité définie dans le tableau E1.1 ("Dépenses directes - Charges de personnel").</t>
  </si>
  <si>
    <r>
      <t xml:space="preserve">E 1.2.2 : </t>
    </r>
    <r>
      <rPr>
        <u val="single"/>
        <sz val="12"/>
        <rFont val="Arial"/>
        <family val="2"/>
      </rPr>
      <t>Dépenses de fonctionnement directement rattachables à l'opération</t>
    </r>
  </si>
  <si>
    <r>
      <t xml:space="preserve">E 1.2.3 : </t>
    </r>
    <r>
      <rPr>
        <u val="single"/>
        <sz val="12"/>
        <rFont val="Arial"/>
        <family val="2"/>
      </rPr>
      <t>Prestations externes directement liées et nécessaires à l'opération</t>
    </r>
  </si>
  <si>
    <r>
      <t xml:space="preserve">E 1.2.4 : </t>
    </r>
    <r>
      <rPr>
        <u val="single"/>
        <sz val="12"/>
        <rFont val="Arial"/>
        <family val="2"/>
      </rPr>
      <t>Dépenses directes liées aux participants à l'opération</t>
    </r>
  </si>
  <si>
    <r>
      <t xml:space="preserve">E 1.2.5 : </t>
    </r>
    <r>
      <rPr>
        <u val="single"/>
        <sz val="12"/>
        <rFont val="Arial"/>
        <family val="2"/>
      </rPr>
      <t>Dépenses indirectes de fonctionnement ("frais généraux")</t>
    </r>
  </si>
  <si>
    <t>(b) et (c) : quantités prévisionnelles mesurées à l'aide des unités définies dans les tableaux E1.1 ("Dépenses indirectes")</t>
  </si>
  <si>
    <t>(c) *</t>
  </si>
  <si>
    <t>Dotations aux amortissements**</t>
  </si>
  <si>
    <t>** Préciser la nature des biens et équipements amortis :</t>
  </si>
  <si>
    <t>* (c) Préciser le mode de calcul de la quantité d'activité totale de l'organisme :</t>
  </si>
  <si>
    <t>Mise à disposition 
de prestations,
de personnels,
travail bénévole, …</t>
  </si>
  <si>
    <t>Action n°1</t>
  </si>
  <si>
    <t>Action n°2</t>
  </si>
  <si>
    <t>Action n°3</t>
  </si>
  <si>
    <t>Action n°4</t>
  </si>
  <si>
    <r>
      <t xml:space="preserve">%
</t>
    </r>
    <r>
      <rPr>
        <sz val="9"/>
        <rFont val="Arial"/>
        <family val="2"/>
      </rPr>
      <t>(***)</t>
    </r>
  </si>
  <si>
    <t>(***) : part de l'action dans le sous-total de l'année ; pour les sous-totaux par année : part de l'année dans le total de l'opération.</t>
  </si>
  <si>
    <t>Participants
(entrées)</t>
  </si>
  <si>
    <t>Compte-tenu du nombre variable d'actions pouvant composer une opération, les formules prérenseignées dans le modèle (cellules à fond blanc) doivent, le cas échéant, être modifiées et vérifiées, après insertion de lignes pour chaque action supplémentaire, avant transmission au service gestionnaire de l'aide du FSE.</t>
  </si>
  <si>
    <t>(a) Détailler une ligne par source de financement, y compris pour les apports privés externes (fondation, mécène, sponsor, ...).
(b) Ex. : droits d'inscription, droits d'entrée, ventes,... Expliquer l'origine et la base de calcul ci-dessous.
(c) Le montant des apports en nature doit être identique à celui mentionné à la ligne "Dépenses en nature" du tableau de synthèse des dépenses prévisionnelles (E1).
(d) Pour chaque année, le total des ressources doit être identique à celui des dépenses totales prévisionnelles (E1).</t>
  </si>
  <si>
    <r>
      <t>u</t>
    </r>
    <r>
      <rPr>
        <sz val="12"/>
        <color indexed="22"/>
        <rFont val="Times New Roman"/>
        <family val="1"/>
      </rPr>
      <t> </t>
    </r>
    <r>
      <rPr>
        <u val="single"/>
        <sz val="12"/>
        <rFont val="Arial"/>
        <family val="2"/>
      </rPr>
      <t>les autres financements externes sollicités</t>
    </r>
    <r>
      <rPr>
        <sz val="12"/>
        <rFont val="Arial"/>
        <family val="2"/>
      </rPr>
      <t xml:space="preserve"> couvrent-ils la même période d'exécution et la même assiette de dépenses éligibles ? (oui/non)</t>
    </r>
  </si>
  <si>
    <t>Montant total
de la subvention</t>
  </si>
  <si>
    <t>Le total des ressources doit obligatoirement être équilibré avec le total des dépenses éligibles (tableau E1), pour chaque année et globalement.</t>
  </si>
  <si>
    <t>Adaptation des travailleurs et des entreprises aux mutations économiques</t>
  </si>
  <si>
    <t>Anticipation et prévention des mutations économiques</t>
  </si>
  <si>
    <t>Pratiques innovantes et préventives de gestion des ressources humaines</t>
  </si>
  <si>
    <t>Accompagnement des mobilités et du reclassement des salariés</t>
  </si>
  <si>
    <t>Développement des compétences et amélioration de la qualification</t>
  </si>
  <si>
    <t>Développement de l'apprentissage et de l'alternance</t>
  </si>
  <si>
    <t>Stratégies globales de vieillissement actif</t>
  </si>
  <si>
    <t>Accès à la formation des salariés qui en sont les plus éloignés</t>
  </si>
  <si>
    <t>Développement de la validation des acquis de l'expérience</t>
  </si>
  <si>
    <t>Soutien à la création d'activité et promotion de l'esprit d'entreprise</t>
  </si>
  <si>
    <t>Accompagnement des créateurs ou repreneurs d'activités</t>
  </si>
  <si>
    <t>Professionnalisation des réseaux de la création d'activités</t>
  </si>
  <si>
    <t xml:space="preserve">Amélioration de l'accès à l'emploi des demandeurs d'emploi </t>
  </si>
  <si>
    <t>Soutien à la modernisation du service public de l'emploi</t>
  </si>
  <si>
    <t>Accompagnement renforcé des demandeurs d'emploi non indemnisés</t>
  </si>
  <si>
    <t>Accès des jeunes au marché du travail par l'accueil et l'orientation</t>
  </si>
  <si>
    <t>Politiques actives du marché du travail pour l'accès et le retour à l'emploi des DE</t>
  </si>
  <si>
    <t>Actions de formation pour les demandeurs d'emploi jeunes et adultes</t>
  </si>
  <si>
    <t>Cohésion sociale, inclusion sociale et lutte contre les discriminations</t>
  </si>
  <si>
    <t>Accompagnement des politiques de l'Etat pour renforcer la cohésion sociale</t>
  </si>
  <si>
    <t>Accompagnement des politiques des communes et des structures intercommunales</t>
  </si>
  <si>
    <t>Accompagnement des politiques d'insertion des départements</t>
  </si>
  <si>
    <t>Soutien des publics ayant des difficultés particulières d'insertion</t>
  </si>
  <si>
    <t>Actions en faveur des habitants des zones urbaines sensibles</t>
  </si>
  <si>
    <t>Capital humain, mise en réseau, innovation et actions transnationales</t>
  </si>
  <si>
    <t>Capital humain : adaptation de l'offre de formation et du système d'orientation</t>
  </si>
  <si>
    <t>Mesures d'ingénierie en matière d'orientation et de formation</t>
  </si>
  <si>
    <t>Partenariats, mise en réseau et initiatives locales pour l'emploi et l'inclusion</t>
  </si>
  <si>
    <t xml:space="preserve">Promotion de la bonne gouvernance territoriale  </t>
  </si>
  <si>
    <t>Mise en réseau et professionnalisation des acteurs de l'insertion</t>
  </si>
  <si>
    <t>Initiatives locales : accès au FSE des petits porteurs de projets associatifs</t>
  </si>
  <si>
    <t>Promotion de l'utilisation des technologies de l'information et de la communication</t>
  </si>
  <si>
    <t>Coopération transnationale et interrégionale pour la mobilité</t>
  </si>
  <si>
    <t>Programme de retour vers l'activité économique de femmes éloignées de l'emploi</t>
  </si>
  <si>
    <t>Association départementale de soutien aux femmes confrontées à des difficultés particulières d'insertion professionnelle</t>
  </si>
  <si>
    <r>
      <t>Nouvelles</t>
    </r>
    <r>
      <rPr>
        <sz val="11"/>
        <rFont val="Arial"/>
        <family val="2"/>
      </rPr>
      <t xml:space="preserve"> entrées en année 2</t>
    </r>
  </si>
  <si>
    <r>
      <t>Nouvelles</t>
    </r>
    <r>
      <rPr>
        <sz val="11"/>
        <rFont val="Arial"/>
        <family val="2"/>
      </rPr>
      <t xml:space="preserve"> entrées en année 3</t>
    </r>
  </si>
  <si>
    <r>
      <t>Nouvelles</t>
    </r>
    <r>
      <rPr>
        <sz val="11"/>
        <rFont val="Arial"/>
        <family val="2"/>
      </rPr>
      <t xml:space="preserve"> entrées en année 4</t>
    </r>
  </si>
  <si>
    <r>
      <t>Nombre</t>
    </r>
    <r>
      <rPr>
        <sz val="11"/>
        <rFont val="Arial"/>
        <family val="2"/>
      </rPr>
      <t xml:space="preserve"> d'entrées en année 1</t>
    </r>
  </si>
  <si>
    <t>non</t>
  </si>
  <si>
    <t>oui</t>
  </si>
  <si>
    <t>Toutes les dépenses seront effectivement supportées par l'association et inscrites dans sa comptabilité.
D'autres partenaires seront associés à la mise en œuvre de l'opération, mais sans valorisation financière (cf. partie B du dossier).</t>
  </si>
  <si>
    <t>Temps de travail passé sur l'opération par les agents concernés (préparation, accompagnement, orientation, suivi, …) / temps total travaillé par ces agents pour la période considérée.</t>
  </si>
  <si>
    <t>journée</t>
  </si>
  <si>
    <t>Temps de travail total consacré par les agents concernés à la mise en œuvre de l'opération / temps total de travail des salariés de l'association.</t>
  </si>
  <si>
    <t>sans objet</t>
  </si>
  <si>
    <t>Pas de clé de répartition spécifique.</t>
  </si>
  <si>
    <t>Chef de projet / accompagnant n°1</t>
  </si>
  <si>
    <t>Accompagnant n°2</t>
  </si>
  <si>
    <t>Accompagnant n°3</t>
  </si>
  <si>
    <t>Achats de guides pratiques d'aide à la création d'entreprises auprès de l'APCE : 20 x 8 €</t>
  </si>
  <si>
    <t>Brochure de communication sur le dispositif</t>
  </si>
  <si>
    <t xml:space="preserve">3 000 ex. x 1,50 € / unité
et diffusion postale sur 300 sites x 4 € </t>
  </si>
  <si>
    <t>Déplacements du chef de projet auprès des financeurs, présentation du dispositif auprès de relais locaux</t>
  </si>
  <si>
    <t>Selon condition interne de la structure :
* forfait kilométrique 2 € x 15 déplacements / an x 60 km / déplacement en moyenne
* repas : 12 € / repas x 7 / an en moyenne</t>
  </si>
  <si>
    <t>Diffusion postale de la brochure
de communication sur le dispositif</t>
  </si>
  <si>
    <t xml:space="preserve">Diffusion postale sur 300 sites x 4 € </t>
  </si>
  <si>
    <t>Expert comptable</t>
  </si>
  <si>
    <t>Recours ponctuels à une expertise
des projets de création d'activités</t>
  </si>
  <si>
    <t>350 € / demi-journée x 10 demi-journées</t>
  </si>
  <si>
    <t>Conseiller d'orientation</t>
  </si>
  <si>
    <t>Recours ponctuels à des prestataires
de bilans de compétences</t>
  </si>
  <si>
    <t>200 € x 10 bilans de compétences</t>
  </si>
  <si>
    <t>Prise en charge des repas lors de 2 réunions annuelles de situation et d'échanges</t>
  </si>
  <si>
    <t>2 réunions groupe 10 personnes
et 2 réunions groupe 12 personnes =
44 repas x 12 € / repas</t>
  </si>
  <si>
    <t>Pas d'évolution annuelle prévue.</t>
  </si>
  <si>
    <t>Sans objet. Tous les biens amortissables ont été acquis avec l'aide de financements publics.</t>
  </si>
  <si>
    <t>5 salariés permanents de l'association x 227 journées travaillées par an = 1 135.</t>
  </si>
  <si>
    <t>Pas de valorisation d'apports en nature.</t>
  </si>
  <si>
    <t>Sans objet.</t>
  </si>
  <si>
    <t>Accueil et accompagnement de femmes éloignées de l'emploi</t>
  </si>
  <si>
    <t>Nb prévu d'entrées
de participants
(**)</t>
  </si>
  <si>
    <r>
      <t xml:space="preserve">Mise en œuvre
principalement externe
</t>
    </r>
    <r>
      <rPr>
        <i/>
        <sz val="8"/>
        <rFont val="Arial"/>
        <family val="2"/>
      </rPr>
      <t>(oui / non)</t>
    </r>
  </si>
  <si>
    <t>Conseil général</t>
  </si>
  <si>
    <t>Etat - Direction...</t>
  </si>
  <si>
    <t>Fondation…</t>
  </si>
  <si>
    <t>Il n'est pas attendu de recettes générées par l'opération.</t>
  </si>
  <si>
    <r>
      <t>u</t>
    </r>
    <r>
      <rPr>
        <sz val="7"/>
        <color indexed="22"/>
        <rFont val="Times New Roman"/>
        <family val="1"/>
      </rPr>
      <t xml:space="preserve">    </t>
    </r>
    <r>
      <rPr>
        <b/>
        <sz val="12"/>
        <rFont val="Arial"/>
        <family val="2"/>
      </rPr>
      <t>Organisme bénéficiaire</t>
    </r>
  </si>
  <si>
    <t>Dépenses en nature</t>
  </si>
  <si>
    <t>Présentation des dépenses prévisionnelles par action</t>
  </si>
  <si>
    <t>E.1.4</t>
  </si>
  <si>
    <t>Détail prévisionnel des dépenses par action de formation</t>
  </si>
  <si>
    <t>Ces données sont à compléter pour les opérations (ou partie d’opération) qui induisent une relation directe avec les personnes bénéficiant de l'opération : stagiaires, demandeurs d’emploi, jeunes en insertion, salariés en formation, etc.</t>
  </si>
  <si>
    <t>Objectif
de participation (%)</t>
  </si>
  <si>
    <t>Rappel du total prévisionnel</t>
  </si>
  <si>
    <t xml:space="preserve">Professions et catégories socioprofessionnelles </t>
  </si>
  <si>
    <t>Participants bénéficiant d'un contrat aidé</t>
  </si>
  <si>
    <t>Jeunes de 16 à 25 ans révolus - total</t>
  </si>
  <si>
    <t>Jeunes de 16 à 25 ans révolus - résidant en ZUS</t>
  </si>
  <si>
    <t>Jeunes de 16 à 25 ans révolus - handicapés</t>
  </si>
  <si>
    <t>Objectif
(%)</t>
  </si>
  <si>
    <t>Autres types de sorties positives (de nature non précisée)</t>
  </si>
  <si>
    <t>Total des sorties " positives "</t>
  </si>
  <si>
    <t>(Données non saisies dans PRESAGE)</t>
  </si>
  <si>
    <t>Objectifs indicatifs de situation des participants à terme</t>
  </si>
  <si>
    <t>Objectif en %</t>
  </si>
  <si>
    <t>Taux de sortie durable de la liste des DE de plus 6 mois, 18 mois après leur inscription</t>
  </si>
  <si>
    <t>Taux d'accès à l'emploi ou à la formation, dans les 12 mois, des participants d'un accompagnement social renforcé</t>
  </si>
  <si>
    <t>Taux d'abandon des volontaires au cours des 2 premiers contrats (EPIDe)</t>
  </si>
  <si>
    <t>-</t>
  </si>
  <si>
    <t>Autres objectifs de résultat</t>
  </si>
  <si>
    <r>
      <t>g</t>
    </r>
    <r>
      <rPr>
        <b/>
        <sz val="7"/>
        <rFont val="Times New Roman"/>
        <family val="1"/>
      </rPr>
      <t xml:space="preserve">   </t>
    </r>
    <r>
      <rPr>
        <b/>
        <sz val="16"/>
        <rFont val="Arial"/>
        <family val="2"/>
      </rPr>
      <t>D1 - Caractéristiques prévisionnelles des participants à leur entrée
            dans l'opération et objectifs de participation des publics cibles</t>
    </r>
  </si>
  <si>
    <t>Caractéristiques prévisionnelles des participants à leur entrée
dans l'opération et objectifs de participation des publics cibles</t>
  </si>
  <si>
    <t>Situation attendue des participants à l'issue de l'opération (sorties)</t>
  </si>
  <si>
    <t>D3</t>
  </si>
  <si>
    <t>Les autres cellules sont complétées par calculs automatiques.</t>
  </si>
  <si>
    <t>Modèle-V1.1-SDFSE-31.10.07</t>
  </si>
  <si>
    <t>Accès à une formation longue (&gt; 300 h) non qualifiante</t>
  </si>
  <si>
    <t>Accès à une formation courte non qualifiante</t>
  </si>
  <si>
    <t>Accès à une formation longue (&gt; 300 h) qualifiante</t>
  </si>
  <si>
    <t>Accès à une formation courte qualifiante</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</si>
</sst>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 €&quot;"/>
    <numFmt numFmtId="173" formatCode="#,##0\ &quot;F&quot;;\-#,##0\ &quot;F&quot;"/>
    <numFmt numFmtId="174" formatCode="#,##0\ &quot;F&quot;;[Red]\-#,##0\ &quot;F&quot;"/>
    <numFmt numFmtId="175" formatCode="#,##0.00\ &quot;F&quot;;\-#,##0.00\ &quot;F&quot;"/>
    <numFmt numFmtId="176" formatCode="#,##0.00\ &quot;F&quot;;[Red]\-#,##0.00\ &quot;F&quot;"/>
    <numFmt numFmtId="177" formatCode="_-* #,##0\ &quot;F&quot;_-;\-* #,##0\ &quot;F&quot;_-;_-* &quot;-&quot;\ &quot;F&quot;_-;_-@_-"/>
    <numFmt numFmtId="178" formatCode="_-* #,##0\ _F_-;\-* #,##0\ _F_-;_-* &quot;-&quot;\ _F_-;_-@_-"/>
    <numFmt numFmtId="179" formatCode="_-* #,##0.00\ &quot;F&quot;_-;\-* #,##0.00\ &quot;F&quot;_-;_-* &quot;-&quot;??\ &quot;F&quot;_-;_-@_-"/>
    <numFmt numFmtId="180" formatCode="_-* #,##0.00\ _F_-;\-* #,##0.00\ _F_-;_-* &quot;-&quot;??\ _F_-;_-@_-"/>
    <numFmt numFmtId="181" formatCode="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quot;Vrai&quot;;&quot;Vrai&quot;;&quot;Faux&quot;"/>
    <numFmt numFmtId="190" formatCode="&quot;Actif&quot;;&quot;Actif&quot;;&quot;Inactif&quot;"/>
    <numFmt numFmtId="191" formatCode="#,##0.00\ [$€-1]"/>
    <numFmt numFmtId="192" formatCode="d/m/yy"/>
    <numFmt numFmtId="193" formatCode="#,##0.00\ [$€-1];\-#,##0.00\ [$€-1]"/>
    <numFmt numFmtId="194" formatCode="#,##0.0\ [$€-1]"/>
    <numFmt numFmtId="195" formatCode="#,##0\ [$€-1]"/>
    <numFmt numFmtId="196" formatCode="#,##0.00&quot; €&quot;"/>
    <numFmt numFmtId="197" formatCode="_ * #,##0.00_ \ [$€-1]_ ;_ * \-#,##0.00\ \ [$€-1]_ ;_ * &quot;-&quot;??_ \ [$€-1]_ ;_ @_ "/>
    <numFmt numFmtId="198" formatCode="_ * #,##0.0_ \ [$€-1]_ ;_ * \-#,##0.0\ \ [$€-1]_ ;_ * &quot;-&quot;??_ \ [$€-1]_ ;_ @_ "/>
    <numFmt numFmtId="199" formatCode="_ * #,##0_ \ [$€-1]_ ;_ * \-#,##0\ \ [$€-1]_ ;_ * &quot;-&quot;??_ \ [$€-1]_ ;_ @_ "/>
    <numFmt numFmtId="200" formatCode="#,##0_ ;\-#,##0\ "/>
    <numFmt numFmtId="201" formatCode="_-* #,##0\ [$€-1]_-;\-* #,##0\ [$€-1]_-;_-* &quot;-&quot;\ [$€-1]_-;_-@_-"/>
    <numFmt numFmtId="202" formatCode="_-* #,##0.0\ [$€-1]_-;\-* #,##0.0\ [$€-1]_-;_-* &quot;-&quot;\ [$€-1]_-;_-@_-"/>
    <numFmt numFmtId="203" formatCode="_-* #,##0.00\ [$€-1]_-;\-* #,##0.00\ [$€-1]_-;_-* &quot;-&quot;\ [$€-1]_-;_-@_-"/>
    <numFmt numFmtId="204" formatCode="_-* #,##0.00\ [$€-1]_-;\-* #,##0.00\ [$€-1]_-;_-* &quot;-&quot;??\ [$€-1]_-;_-@_-"/>
    <numFmt numFmtId="205" formatCode="#,##0\ &quot;€&quot;"/>
    <numFmt numFmtId="206" formatCode="_-* #,##0.0\ &quot;€&quot;_-;\-* #,##0.0\ &quot;€&quot;_-;_-* &quot;-&quot;\ &quot;€&quot;_-;_-@_-"/>
    <numFmt numFmtId="207" formatCode="[$-40C]dddd\ d\ mmmm\ yyyy"/>
    <numFmt numFmtId="208" formatCode="d/m/yy;@"/>
    <numFmt numFmtId="209" formatCode="dd/mm/yy;@"/>
    <numFmt numFmtId="210" formatCode="#,##0.00\ &quot;€&quot;"/>
    <numFmt numFmtId="211" formatCode="_-* #,##0.0_ _€_-;\-* #,##0.0_ _€_-;_-* &quot;-&quot;??_ _€_-;_-@_-"/>
    <numFmt numFmtId="212" formatCode="_-* #,##0_ _€_-;\-* #,##0_ _€_-;_-* &quot;-&quot;??_ _€_-;_-@_-"/>
    <numFmt numFmtId="213" formatCode="_-* #,##0.000&quot; €&quot;_-;\-* #,##0.000&quot; €&quot;_-;_-* &quot;-&quot;??&quot; €&quot;_-;_-@_-"/>
    <numFmt numFmtId="214" formatCode="_-* #,##0.0000&quot; €&quot;_-;\-* #,##0.0000&quot; €&quot;_-;_-* &quot;-&quot;??&quot; €&quot;_-;_-@_-"/>
    <numFmt numFmtId="215" formatCode="_-* #,##0.00\ &quot;€&quot;_-;\-* #,##0.00\ &quot;€&quot;_-;_-* &quot;-&quot;\ &quot;€&quot;_-;_-@_-"/>
    <numFmt numFmtId="216" formatCode="_-* #,##0.0&quot; €&quot;_-;\-* #,##0.0&quot; €&quot;_-;_-* &quot;-&quot;??&quot; €&quot;_-;_-@_-"/>
    <numFmt numFmtId="217" formatCode="_-* #,##0&quot; €&quot;_-;\-* #,##0&quot; €&quot;_-;_-* &quot;-&quot;??&quot; €&quot;_-;_-@_-"/>
    <numFmt numFmtId="218" formatCode="_-* #,##0.0\ &quot;€&quot;_-;\-* #,##0.0\ &quot;€&quot;_-;_-* &quot;-&quot;??\ &quot;€&quot;_-;_-@_-"/>
    <numFmt numFmtId="219" formatCode="_-* #,##0\ &quot;€&quot;_-;\-* #,##0\ &quot;€&quot;_-;_-* &quot;-&quot;??\ &quot;€&quot;_-;_-@_-"/>
    <numFmt numFmtId="220" formatCode="_-* #,##0.0000\ _€_-;\-* #,##0.0000\ _€_-;_-* &quot;-&quot;??\ _€_-;_-@_-"/>
  </numFmts>
  <fonts count="54">
    <font>
      <sz val="10"/>
      <name val="Arial"/>
      <family val="0"/>
    </font>
    <font>
      <b/>
      <sz val="10"/>
      <name val="Arial"/>
      <family val="0"/>
    </font>
    <font>
      <i/>
      <sz val="10"/>
      <name val="Arial"/>
      <family val="0"/>
    </font>
    <font>
      <b/>
      <i/>
      <sz val="10"/>
      <name val="Arial"/>
      <family val="0"/>
    </font>
    <font>
      <sz val="9"/>
      <name val="Arial"/>
      <family val="0"/>
    </font>
    <font>
      <b/>
      <sz val="9"/>
      <name val="Arial"/>
      <family val="0"/>
    </font>
    <font>
      <u val="single"/>
      <sz val="10"/>
      <color indexed="12"/>
      <name val="Arial"/>
      <family val="0"/>
    </font>
    <font>
      <u val="single"/>
      <sz val="10"/>
      <color indexed="36"/>
      <name val="Arial"/>
      <family val="0"/>
    </font>
    <font>
      <sz val="8"/>
      <name val="Arial"/>
      <family val="0"/>
    </font>
    <font>
      <b/>
      <u val="single"/>
      <sz val="10"/>
      <name val="Arial"/>
      <family val="2"/>
    </font>
    <font>
      <i/>
      <sz val="9"/>
      <name val="Arial"/>
      <family val="0"/>
    </font>
    <font>
      <sz val="20"/>
      <name val="Arial"/>
      <family val="2"/>
    </font>
    <font>
      <b/>
      <i/>
      <sz val="9"/>
      <name val="Arial"/>
      <family val="2"/>
    </font>
    <font>
      <sz val="16"/>
      <color indexed="22"/>
      <name val="Webdings"/>
      <family val="1"/>
    </font>
    <font>
      <sz val="7"/>
      <color indexed="22"/>
      <name val="Times New Roman"/>
      <family val="1"/>
    </font>
    <font>
      <sz val="16"/>
      <name val="Arial"/>
      <family val="2"/>
    </font>
    <font>
      <sz val="12"/>
      <name val="Arial"/>
      <family val="2"/>
    </font>
    <font>
      <sz val="12"/>
      <color indexed="23"/>
      <name val="Arial"/>
      <family val="2"/>
    </font>
    <font>
      <i/>
      <sz val="25"/>
      <color indexed="8"/>
      <name val="Arial"/>
      <family val="2"/>
    </font>
    <font>
      <i/>
      <sz val="22"/>
      <color indexed="8"/>
      <name val="Arial"/>
      <family val="2"/>
    </font>
    <font>
      <sz val="8"/>
      <color indexed="22"/>
      <name val="Wingdings 3"/>
      <family val="1"/>
    </font>
    <font>
      <sz val="11"/>
      <name val="Arial"/>
      <family val="2"/>
    </font>
    <font>
      <i/>
      <sz val="18"/>
      <color indexed="8"/>
      <name val="Arial"/>
      <family val="2"/>
    </font>
    <font>
      <sz val="14"/>
      <color indexed="8"/>
      <name val="Arial"/>
      <family val="2"/>
    </font>
    <font>
      <sz val="12"/>
      <color indexed="22"/>
      <name val="Wingdings 3"/>
      <family val="1"/>
    </font>
    <font>
      <sz val="12"/>
      <color indexed="22"/>
      <name val="Times New Roman"/>
      <family val="1"/>
    </font>
    <font>
      <b/>
      <sz val="12"/>
      <color indexed="22"/>
      <name val="Wingdings 3"/>
      <family val="1"/>
    </font>
    <font>
      <b/>
      <sz val="12"/>
      <color indexed="22"/>
      <name val="Times New Roman"/>
      <family val="1"/>
    </font>
    <font>
      <b/>
      <sz val="12"/>
      <name val="Arial"/>
      <family val="2"/>
    </font>
    <font>
      <b/>
      <i/>
      <sz val="11"/>
      <name val="Arial"/>
      <family val="2"/>
    </font>
    <font>
      <i/>
      <sz val="11"/>
      <name val="Arial"/>
      <family val="2"/>
    </font>
    <font>
      <i/>
      <sz val="8"/>
      <name val="Arial"/>
      <family val="2"/>
    </font>
    <font>
      <sz val="10"/>
      <color indexed="9"/>
      <name val="Arial"/>
      <family val="0"/>
    </font>
    <font>
      <i/>
      <sz val="14"/>
      <color indexed="8"/>
      <name val="Arial"/>
      <family val="2"/>
    </font>
    <font>
      <sz val="10"/>
      <color indexed="8"/>
      <name val="Arial"/>
      <family val="2"/>
    </font>
    <font>
      <i/>
      <sz val="25"/>
      <color indexed="9"/>
      <name val="Arial"/>
      <family val="0"/>
    </font>
    <font>
      <b/>
      <i/>
      <sz val="12"/>
      <color indexed="8"/>
      <name val="Arial"/>
      <family val="2"/>
    </font>
    <font>
      <sz val="14"/>
      <name val="Arial"/>
      <family val="2"/>
    </font>
    <font>
      <b/>
      <sz val="11"/>
      <name val="Arial"/>
      <family val="0"/>
    </font>
    <font>
      <u val="single"/>
      <sz val="10"/>
      <name val="Arial"/>
      <family val="0"/>
    </font>
    <font>
      <sz val="11"/>
      <color indexed="23"/>
      <name val="Arial"/>
      <family val="2"/>
    </font>
    <font>
      <b/>
      <sz val="11"/>
      <color indexed="8"/>
      <name val="Arial"/>
      <family val="2"/>
    </font>
    <font>
      <i/>
      <sz val="20"/>
      <name val="Arial"/>
      <family val="2"/>
    </font>
    <font>
      <i/>
      <sz val="12"/>
      <name val="Arial"/>
      <family val="2"/>
    </font>
    <font>
      <u val="single"/>
      <sz val="12"/>
      <name val="Arial"/>
      <family val="2"/>
    </font>
    <font>
      <b/>
      <u val="single"/>
      <sz val="9"/>
      <name val="Arial"/>
      <family val="2"/>
    </font>
    <font>
      <b/>
      <sz val="16"/>
      <name val="Arial"/>
      <family val="2"/>
    </font>
    <font>
      <sz val="15"/>
      <name val="Arial"/>
      <family val="2"/>
    </font>
    <font>
      <u val="single"/>
      <sz val="11"/>
      <name val="Arial"/>
      <family val="2"/>
    </font>
    <font>
      <b/>
      <sz val="16"/>
      <color indexed="22"/>
      <name val="Webdings"/>
      <family val="1"/>
    </font>
    <font>
      <b/>
      <sz val="7"/>
      <color indexed="22"/>
      <name val="Times New Roman"/>
      <family val="1"/>
    </font>
    <font>
      <b/>
      <sz val="16"/>
      <color indexed="22"/>
      <name val="Times New Roman"/>
      <family val="1"/>
    </font>
    <font>
      <i/>
      <vertAlign val="superscript"/>
      <sz val="11"/>
      <name val="Arial"/>
      <family val="2"/>
    </font>
    <font>
      <b/>
      <sz val="7"/>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1"/>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69">
    <border>
      <left/>
      <right/>
      <top/>
      <bottom/>
      <diagonal/>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dotted"/>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thin"/>
      <top>
        <color indexed="63"/>
      </top>
      <bottom style="dotted"/>
    </border>
    <border>
      <left style="dotted"/>
      <right style="thin"/>
      <top style="dotted"/>
      <bottom style="dotted"/>
    </border>
    <border>
      <left style="thin"/>
      <right style="thin"/>
      <top style="thin"/>
      <bottom style="dotted"/>
    </border>
    <border>
      <left style="dotted"/>
      <right style="dotted"/>
      <top style="thin"/>
      <bottom style="dotted"/>
    </border>
    <border>
      <left style="thin"/>
      <right style="thin"/>
      <top>
        <color indexed="63"/>
      </top>
      <bottom style="dotted"/>
    </border>
    <border>
      <left style="dotted"/>
      <right style="dotted"/>
      <top>
        <color indexed="63"/>
      </top>
      <bottom style="dotted"/>
    </border>
    <border>
      <left style="thin"/>
      <right style="thin"/>
      <top style="dotted"/>
      <bottom style="dotted"/>
    </border>
    <border>
      <left style="dotted"/>
      <right style="dotted"/>
      <top style="dotted"/>
      <bottom style="dotted"/>
    </border>
    <border>
      <left style="thin"/>
      <right>
        <color indexed="63"/>
      </right>
      <top style="hair"/>
      <bottom style="hair"/>
    </border>
    <border>
      <left style="thin"/>
      <right style="medium"/>
      <top style="hair"/>
      <bottom style="hair"/>
    </border>
    <border>
      <left style="thin"/>
      <right>
        <color indexed="63"/>
      </right>
      <top style="hair"/>
      <bottom>
        <color indexed="63"/>
      </bottom>
    </border>
    <border>
      <left style="thin"/>
      <right style="medium"/>
      <top style="hair"/>
      <bottom>
        <color indexed="63"/>
      </bottom>
    </border>
    <border>
      <left style="thin"/>
      <right style="thin"/>
      <top style="medium"/>
      <bottom style="medium"/>
    </border>
    <border>
      <left style="thin"/>
      <right style="medium"/>
      <top style="medium"/>
      <bottom style="medium"/>
    </border>
    <border>
      <left style="thin"/>
      <right style="dotted"/>
      <top style="dotted"/>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dotted"/>
      <top style="thin"/>
      <bottom style="medium"/>
    </border>
    <border>
      <left style="dotted"/>
      <right style="thin"/>
      <top style="thin"/>
      <bottom style="medium"/>
    </border>
    <border>
      <left style="dotted"/>
      <right style="medium"/>
      <top style="thin"/>
      <bottom style="medium"/>
    </border>
    <border>
      <left style="dotted"/>
      <right style="thin"/>
      <top style="dotted"/>
      <bottom>
        <color indexed="63"/>
      </bottom>
    </border>
    <border>
      <left style="dotted"/>
      <right style="thin"/>
      <top style="medium"/>
      <bottom style="dotted"/>
    </border>
    <border>
      <left style="dotted"/>
      <right style="medium"/>
      <top style="medium"/>
      <bottom style="dotted"/>
    </border>
    <border>
      <left style="dotted"/>
      <right style="medium"/>
      <top style="dotted"/>
      <bottom style="dotted"/>
    </border>
    <border>
      <left style="medium"/>
      <right style="hair"/>
      <top style="dotted"/>
      <bottom style="dotted"/>
    </border>
    <border>
      <left style="medium"/>
      <right style="hair"/>
      <top style="medium"/>
      <bottom style="medium"/>
    </border>
    <border>
      <left style="dotted"/>
      <right style="thin"/>
      <top style="medium"/>
      <bottom style="medium"/>
    </border>
    <border>
      <left style="dotted"/>
      <right style="medium"/>
      <top style="medium"/>
      <bottom style="medium"/>
    </border>
    <border>
      <left>
        <color indexed="63"/>
      </left>
      <right style="medium"/>
      <top>
        <color indexed="63"/>
      </top>
      <bottom>
        <color indexed="63"/>
      </bottom>
    </border>
    <border>
      <left style="medium"/>
      <right style="medium"/>
      <top style="medium"/>
      <bottom style="medium"/>
    </border>
    <border>
      <left style="thin"/>
      <right>
        <color indexed="63"/>
      </right>
      <top>
        <color indexed="63"/>
      </top>
      <bottom style="hair"/>
    </border>
    <border>
      <left style="thin"/>
      <right style="medium"/>
      <top>
        <color indexed="63"/>
      </top>
      <bottom style="hair"/>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dotted"/>
      <right style="medium"/>
      <top>
        <color indexed="63"/>
      </top>
      <bottom style="dotted"/>
    </border>
    <border>
      <left style="dotted"/>
      <right style="medium"/>
      <top style="dotted"/>
      <bottom>
        <color indexed="63"/>
      </bottom>
    </border>
    <border>
      <left style="medium"/>
      <right style="hair"/>
      <top style="medium"/>
      <bottom style="dotted"/>
    </border>
    <border>
      <left style="medium"/>
      <right style="hair"/>
      <top style="dotted"/>
      <bottom style="medium"/>
    </border>
    <border>
      <left style="dotted"/>
      <right style="thin"/>
      <top style="dotted"/>
      <bottom style="medium"/>
    </border>
    <border>
      <left style="dotted"/>
      <right style="medium"/>
      <top style="dotted"/>
      <bottom style="medium"/>
    </border>
    <border>
      <left style="dotted"/>
      <right style="dotted"/>
      <top style="dotted"/>
      <bottom style="thin"/>
    </border>
    <border>
      <left style="dotted"/>
      <right style="thin"/>
      <top style="dotted"/>
      <bottom style="thin"/>
    </border>
    <border>
      <left style="thin"/>
      <right style="thin"/>
      <top style="dotted"/>
      <bottom>
        <color indexed="63"/>
      </bottom>
    </border>
    <border>
      <left style="dotted"/>
      <right style="dotted"/>
      <top style="dotted"/>
      <bottom>
        <color indexed="63"/>
      </bottom>
    </border>
    <border>
      <left style="thin"/>
      <right style="thin"/>
      <top style="double"/>
      <bottom style="thin"/>
    </border>
    <border>
      <left style="dotted"/>
      <right style="dotted"/>
      <top style="double"/>
      <bottom style="thin"/>
    </border>
    <border>
      <left style="dotted"/>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color indexed="63"/>
      </left>
      <right>
        <color indexed="63"/>
      </right>
      <top>
        <color indexed="63"/>
      </top>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hair"/>
      <bottom style="hair"/>
    </border>
    <border>
      <left style="thin"/>
      <right style="hair"/>
      <top style="thin"/>
      <bottom style="dotted"/>
    </border>
    <border>
      <left style="thin"/>
      <right style="hair"/>
      <top style="dotted"/>
      <bottom style="dotted"/>
    </border>
    <border>
      <left style="thin"/>
      <right style="hair"/>
      <top>
        <color indexed="63"/>
      </top>
      <bottom style="dotted"/>
    </border>
    <border>
      <left style="thin"/>
      <right style="hair"/>
      <top style="thin"/>
      <bottom style="double"/>
    </border>
    <border>
      <left style="thin"/>
      <right style="thin"/>
      <top style="thin"/>
      <bottom style="double"/>
    </border>
    <border>
      <left style="thin"/>
      <right style="thin"/>
      <top style="hair"/>
      <bottom style="thin"/>
    </border>
    <border>
      <left style="thin"/>
      <right style="thin"/>
      <top style="thin"/>
      <bottom style="hair"/>
    </border>
    <border>
      <left style="thin"/>
      <right style="hair"/>
      <top style="hair"/>
      <bottom style="hair"/>
    </border>
    <border>
      <left style="thin"/>
      <right style="hair"/>
      <top style="hair"/>
      <bottom style="thin"/>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thin"/>
      <top style="medium"/>
      <bottom style="thin"/>
    </border>
    <border>
      <left style="thin"/>
      <right style="thin"/>
      <top>
        <color indexed="63"/>
      </top>
      <bottom style="hair"/>
    </border>
    <border>
      <left style="thin"/>
      <right style="thin"/>
      <top style="hair"/>
      <bottom>
        <color indexed="63"/>
      </bottom>
    </border>
    <border>
      <left style="thin"/>
      <right style="dotted"/>
      <top>
        <color indexed="63"/>
      </top>
      <bottom>
        <color indexed="63"/>
      </bottom>
    </border>
    <border>
      <left style="thin"/>
      <right style="dotted"/>
      <top style="double"/>
      <bottom style="thin"/>
    </border>
    <border>
      <left style="thin"/>
      <right style="dotted"/>
      <top style="medium"/>
      <bottom style="medium"/>
    </border>
    <border>
      <left style="thin"/>
      <right style="dotted"/>
      <top style="dotted"/>
      <bottom>
        <color indexed="63"/>
      </bottom>
    </border>
    <border>
      <left style="thin"/>
      <right style="dotted"/>
      <top style="medium"/>
      <bottom style="dotted"/>
    </border>
    <border>
      <left style="thin"/>
      <right style="dotted"/>
      <top style="dotted"/>
      <bottom style="medium"/>
    </border>
    <border>
      <left style="thin"/>
      <right style="dotted"/>
      <top style="dotted"/>
      <bottom style="dashed"/>
    </border>
    <border>
      <left style="medium"/>
      <right style="hair"/>
      <top style="dotted"/>
      <bottom>
        <color indexed="63"/>
      </bottom>
    </border>
    <border>
      <left style="medium"/>
      <right>
        <color indexed="63"/>
      </right>
      <top>
        <color indexed="63"/>
      </top>
      <bottom style="dotted"/>
    </border>
    <border>
      <left style="medium"/>
      <right style="thin"/>
      <top style="medium"/>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color indexed="63"/>
      </right>
      <top style="thin"/>
      <bottom style="double"/>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color indexed="63"/>
      </top>
      <bottom style="double"/>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dotted"/>
      <bottom style="dotted"/>
    </border>
    <border>
      <left style="thin"/>
      <right style="thin"/>
      <top style="double"/>
      <bottom style="hair"/>
    </border>
    <border>
      <left style="thin"/>
      <right style="dotted"/>
      <top style="double"/>
      <bottom style="dotted"/>
    </border>
    <border>
      <left>
        <color indexed="63"/>
      </left>
      <right style="thin"/>
      <top>
        <color indexed="63"/>
      </top>
      <bottom style="double"/>
    </border>
    <border>
      <left style="thin"/>
      <right style="thin"/>
      <top style="double"/>
      <bottom style="dotted"/>
    </border>
    <border>
      <left>
        <color indexed="63"/>
      </left>
      <right style="thin"/>
      <top>
        <color indexed="63"/>
      </top>
      <bottom style="dotted"/>
    </border>
    <border>
      <left style="thin"/>
      <right style="thin"/>
      <top style="dotted"/>
      <bottom style="double"/>
    </border>
    <border>
      <left>
        <color indexed="63"/>
      </left>
      <right style="thin"/>
      <top style="double"/>
      <bottom style="dotted"/>
    </border>
    <border>
      <left style="thin"/>
      <right>
        <color indexed="63"/>
      </right>
      <top>
        <color indexed="63"/>
      </top>
      <bottom style="dotted"/>
    </border>
    <border>
      <left style="thin"/>
      <right>
        <color indexed="63"/>
      </right>
      <top style="dotted"/>
      <bottom style="thin"/>
    </border>
    <border>
      <left style="thin"/>
      <right>
        <color indexed="63"/>
      </right>
      <top style="thin"/>
      <bottom style="dotted"/>
    </border>
    <border>
      <left style="thin"/>
      <right>
        <color indexed="63"/>
      </right>
      <top style="dotted"/>
      <bottom>
        <color indexed="63"/>
      </bottom>
    </border>
    <border>
      <left style="thin"/>
      <right>
        <color indexed="63"/>
      </right>
      <top style="double"/>
      <bottom style="dotted"/>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style="thin"/>
      <right>
        <color indexed="63"/>
      </right>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
      <left>
        <color indexed="63"/>
      </left>
      <right style="thin"/>
      <top style="hair"/>
      <bottom style="hair"/>
    </border>
    <border>
      <left style="thin"/>
      <right>
        <color indexed="63"/>
      </right>
      <top>
        <color indexed="63"/>
      </top>
      <bottom style="thin"/>
    </border>
    <border>
      <left style="hair"/>
      <right style="hair"/>
      <top style="hair"/>
      <bottom style="hair"/>
    </border>
    <border>
      <left style="hair"/>
      <right style="thin"/>
      <top style="hair"/>
      <bottom style="hair"/>
    </border>
    <border>
      <left style="thin"/>
      <right style="hair"/>
      <top style="thin"/>
      <bottom>
        <color indexed="63"/>
      </bottom>
    </border>
    <border>
      <left style="thin"/>
      <right style="hair"/>
      <top>
        <color indexed="63"/>
      </top>
      <bottom>
        <color indexed="63"/>
      </bottom>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tted"/>
      <top style="thin"/>
      <bottom style="thin"/>
    </border>
    <border>
      <left>
        <color indexed="63"/>
      </left>
      <right style="dotted"/>
      <top style="dotted"/>
      <bottom style="dotted"/>
    </border>
    <border>
      <left style="dotted"/>
      <right>
        <color indexed="63"/>
      </right>
      <top style="dotted"/>
      <bottom style="dotted"/>
    </border>
    <border>
      <left>
        <color indexed="63"/>
      </left>
      <right style="dotted"/>
      <top style="thin"/>
      <bottom style="dotted"/>
    </border>
    <border>
      <left style="dotted"/>
      <right>
        <color indexed="63"/>
      </right>
      <top style="thin"/>
      <bottom style="dotted"/>
    </border>
    <border>
      <left>
        <color indexed="63"/>
      </left>
      <right style="dotted"/>
      <top style="dotted"/>
      <bottom style="thin"/>
    </border>
    <border>
      <left style="dotted"/>
      <right>
        <color indexed="63"/>
      </right>
      <top style="dotted"/>
      <bottom style="thin"/>
    </border>
    <border>
      <left>
        <color indexed="63"/>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48">
    <xf numFmtId="0" fontId="0" fillId="0" borderId="0" xfId="0" applyAlignment="1">
      <alignment/>
    </xf>
    <xf numFmtId="0" fontId="0" fillId="0" borderId="0" xfId="0" applyAlignment="1">
      <alignment horizontal="lef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ont="1" applyAlignment="1">
      <alignment/>
    </xf>
    <xf numFmtId="0" fontId="0" fillId="0" borderId="3" xfId="0" applyFont="1" applyBorder="1" applyAlignment="1">
      <alignment horizontal="center" vertical="center" wrapText="1"/>
    </xf>
    <xf numFmtId="0" fontId="9"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0" fillId="0" borderId="4"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Fill="1" applyBorder="1" applyAlignment="1">
      <alignment vertical="center" wrapText="1"/>
    </xf>
    <xf numFmtId="3" fontId="5" fillId="0" borderId="0" xfId="0" applyNumberFormat="1"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center"/>
    </xf>
    <xf numFmtId="195" fontId="1" fillId="0" borderId="0" xfId="0" applyNumberFormat="1" applyFont="1" applyBorder="1" applyAlignment="1">
      <alignment vertical="center"/>
    </xf>
    <xf numFmtId="0" fontId="1" fillId="0" borderId="0" xfId="0" applyFont="1" applyBorder="1" applyAlignment="1">
      <alignment horizontal="left" vertical="top"/>
    </xf>
    <xf numFmtId="195" fontId="0"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5" xfId="0" applyFont="1" applyFill="1" applyBorder="1" applyAlignment="1" quotePrefix="1">
      <alignment horizontal="center" vertical="center" wrapText="1"/>
    </xf>
    <xf numFmtId="0" fontId="4"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7" xfId="0" applyFont="1" applyBorder="1" applyAlignment="1">
      <alignment horizontal="left" vertical="center" wrapText="1"/>
    </xf>
    <xf numFmtId="0" fontId="1" fillId="0" borderId="8" xfId="0" applyFont="1" applyBorder="1" applyAlignment="1">
      <alignment horizontal="left" vertical="center"/>
    </xf>
    <xf numFmtId="0" fontId="10" fillId="0" borderId="4" xfId="0" applyFont="1" applyBorder="1" applyAlignment="1">
      <alignment horizontal="left" vertical="center"/>
    </xf>
    <xf numFmtId="0" fontId="0" fillId="0" borderId="0" xfId="0"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left" vertical="center" wrapText="1"/>
    </xf>
    <xf numFmtId="0" fontId="0" fillId="0" borderId="0" xfId="0" applyFill="1" applyAlignment="1">
      <alignment/>
    </xf>
    <xf numFmtId="195" fontId="0" fillId="0" borderId="0"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left"/>
    </xf>
    <xf numFmtId="0" fontId="1" fillId="0" borderId="14" xfId="0" applyFont="1" applyBorder="1"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2"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12" xfId="0" applyFont="1" applyBorder="1" applyAlignment="1">
      <alignment horizontal="center" vertical="center" wrapText="1"/>
    </xf>
    <xf numFmtId="0" fontId="1" fillId="0" borderId="0" xfId="0" applyFont="1" applyAlignment="1">
      <alignment horizontal="left" vertical="center"/>
    </xf>
    <xf numFmtId="172" fontId="4" fillId="0" borderId="0" xfId="0" applyNumberFormat="1" applyFont="1" applyFill="1" applyBorder="1" applyAlignment="1">
      <alignment horizontal="right" vertical="center" wrapText="1"/>
    </xf>
    <xf numFmtId="172" fontId="5" fillId="0" borderId="0" xfId="0" applyNumberFormat="1" applyFont="1" applyFill="1" applyBorder="1" applyAlignment="1">
      <alignment horizontal="right" vertical="center" wrapText="1"/>
    </xf>
    <xf numFmtId="9" fontId="5" fillId="0" borderId="0" xfId="22" applyFont="1" applyFill="1" applyBorder="1" applyAlignment="1">
      <alignment horizontal="right" vertical="center" wrapText="1"/>
    </xf>
    <xf numFmtId="0" fontId="5" fillId="0" borderId="1" xfId="0" applyFont="1" applyFill="1" applyBorder="1" applyAlignment="1">
      <alignment horizontal="center" vertical="center" wrapText="1"/>
    </xf>
    <xf numFmtId="0" fontId="0" fillId="0" borderId="15" xfId="0" applyFont="1" applyBorder="1" applyAlignment="1">
      <alignment horizontal="center" vertical="center" wrapText="1"/>
    </xf>
    <xf numFmtId="0" fontId="4"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Fill="1" applyBorder="1" applyAlignment="1">
      <alignment vertical="center" wrapText="1"/>
    </xf>
    <xf numFmtId="0" fontId="1" fillId="2" borderId="16" xfId="0" applyFont="1" applyFill="1" applyBorder="1" applyAlignment="1">
      <alignment vertical="center" wrapText="1"/>
    </xf>
    <xf numFmtId="0" fontId="0" fillId="0" borderId="0" xfId="0" applyFont="1" applyAlignment="1">
      <alignment/>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right" vertical="center" wrapText="1"/>
    </xf>
    <xf numFmtId="9" fontId="0" fillId="0" borderId="0" xfId="22" applyFont="1" applyFill="1" applyBorder="1" applyAlignment="1">
      <alignment horizontal="right" vertical="center" wrapText="1"/>
    </xf>
    <xf numFmtId="0" fontId="2" fillId="0" borderId="8" xfId="0" applyFont="1" applyFill="1" applyBorder="1" applyAlignment="1">
      <alignment vertical="center" wrapText="1"/>
    </xf>
    <xf numFmtId="0" fontId="0" fillId="0" borderId="0" xfId="0" applyFont="1" applyAlignment="1">
      <alignment horizontal="left"/>
    </xf>
    <xf numFmtId="0" fontId="10" fillId="0" borderId="5" xfId="0" applyFont="1" applyBorder="1" applyAlignment="1">
      <alignment horizontal="center" vertical="center" wrapText="1"/>
    </xf>
    <xf numFmtId="0" fontId="11" fillId="0" borderId="0" xfId="0" applyFont="1" applyAlignment="1">
      <alignment/>
    </xf>
    <xf numFmtId="0" fontId="13" fillId="0" borderId="0" xfId="0" applyFont="1" applyAlignment="1">
      <alignment horizontal="left"/>
    </xf>
    <xf numFmtId="0" fontId="16" fillId="0" borderId="0" xfId="0" applyFont="1" applyAlignment="1">
      <alignment horizontal="justify"/>
    </xf>
    <xf numFmtId="0" fontId="1" fillId="0" borderId="8"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7" fillId="0" borderId="0" xfId="0" applyFont="1" applyAlignment="1">
      <alignment horizontal="left"/>
    </xf>
    <xf numFmtId="0" fontId="3" fillId="0" borderId="0" xfId="0" applyFont="1" applyAlignment="1">
      <alignment horizontal="left" indent="2"/>
    </xf>
    <xf numFmtId="0" fontId="10" fillId="0" borderId="0" xfId="0" applyFont="1" applyBorder="1" applyAlignment="1">
      <alignment horizontal="right" vertical="top"/>
    </xf>
    <xf numFmtId="0" fontId="12" fillId="0" borderId="0" xfId="0" applyFont="1" applyBorder="1" applyAlignment="1">
      <alignment horizontal="left" vertical="center"/>
    </xf>
    <xf numFmtId="0" fontId="0" fillId="0" borderId="0" xfId="0" applyFont="1" applyAlignment="1">
      <alignment horizontal="center"/>
    </xf>
    <xf numFmtId="0" fontId="0" fillId="0" borderId="0" xfId="0" applyAlignment="1">
      <alignment horizontal="center" vertical="center"/>
    </xf>
    <xf numFmtId="0" fontId="10" fillId="0" borderId="12" xfId="0" applyFont="1" applyBorder="1" applyAlignment="1">
      <alignment horizontal="center" vertical="top" wrapText="1"/>
    </xf>
    <xf numFmtId="0" fontId="16" fillId="0" borderId="0" xfId="0" applyFont="1" applyAlignment="1">
      <alignment horizontal="center"/>
    </xf>
    <xf numFmtId="0" fontId="0" fillId="0" borderId="8" xfId="0" applyFont="1" applyBorder="1" applyAlignment="1">
      <alignment horizontal="left" vertical="center" inden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quotePrefix="1">
      <alignment horizontal="center" vertical="center" wrapText="1"/>
    </xf>
    <xf numFmtId="0" fontId="4" fillId="0" borderId="22" xfId="0" applyFont="1" applyFill="1" applyBorder="1" applyAlignment="1" quotePrefix="1">
      <alignment horizontal="center" vertical="center" wrapText="1"/>
    </xf>
    <xf numFmtId="0" fontId="4" fillId="0" borderId="23" xfId="0" applyFont="1" applyFill="1" applyBorder="1" applyAlignment="1">
      <alignment horizontal="center" vertical="center" wrapText="1"/>
    </xf>
    <xf numFmtId="10" fontId="0" fillId="0" borderId="24" xfId="22" applyNumberFormat="1" applyFont="1" applyBorder="1" applyAlignment="1">
      <alignment horizontal="center" vertical="center" wrapText="1"/>
    </xf>
    <xf numFmtId="10" fontId="0" fillId="0" borderId="25" xfId="22" applyNumberFormat="1" applyFont="1" applyBorder="1" applyAlignment="1">
      <alignment horizontal="center" vertical="center" wrapText="1"/>
    </xf>
    <xf numFmtId="0" fontId="0" fillId="0" borderId="0" xfId="0" applyFont="1" applyAlignment="1">
      <alignment horizontal="left" indent="1"/>
    </xf>
    <xf numFmtId="0" fontId="0" fillId="0" borderId="14" xfId="0" applyBorder="1" applyAlignment="1">
      <alignment horizontal="centerContinuous"/>
    </xf>
    <xf numFmtId="0" fontId="0" fillId="0" borderId="0" xfId="0" applyAlignment="1">
      <alignment horizontal="left" indent="1"/>
    </xf>
    <xf numFmtId="0" fontId="1" fillId="0" borderId="0" xfId="0" applyFont="1" applyAlignment="1">
      <alignment/>
    </xf>
    <xf numFmtId="195" fontId="3" fillId="0" borderId="0" xfId="0" applyNumberFormat="1" applyFont="1" applyFill="1" applyBorder="1" applyAlignment="1">
      <alignment vertical="center"/>
    </xf>
    <xf numFmtId="195" fontId="1" fillId="0" borderId="0" xfId="0" applyNumberFormat="1" applyFont="1" applyFill="1" applyBorder="1" applyAlignment="1">
      <alignment vertical="center"/>
    </xf>
    <xf numFmtId="0" fontId="1" fillId="0" borderId="8" xfId="0" applyFont="1" applyBorder="1" applyAlignment="1">
      <alignment horizontal="left" vertical="center"/>
    </xf>
    <xf numFmtId="201" fontId="0" fillId="3" borderId="26" xfId="0" applyNumberFormat="1" applyFont="1" applyFill="1" applyBorder="1" applyAlignment="1">
      <alignment vertical="center"/>
    </xf>
    <xf numFmtId="41" fontId="0" fillId="3" borderId="27" xfId="22" applyNumberFormat="1" applyFont="1" applyFill="1" applyBorder="1" applyAlignment="1">
      <alignment horizontal="center" vertical="center" wrapText="1"/>
    </xf>
    <xf numFmtId="201" fontId="0" fillId="3" borderId="28" xfId="0" applyNumberFormat="1" applyFont="1" applyFill="1" applyBorder="1" applyAlignment="1">
      <alignment vertical="center"/>
    </xf>
    <xf numFmtId="41" fontId="0" fillId="3" borderId="29" xfId="22" applyNumberFormat="1" applyFont="1" applyFill="1" applyBorder="1" applyAlignment="1">
      <alignment horizontal="center" vertical="center" wrapText="1"/>
    </xf>
    <xf numFmtId="201" fontId="0" fillId="3" borderId="30" xfId="0" applyNumberFormat="1" applyFont="1" applyFill="1" applyBorder="1" applyAlignment="1">
      <alignment vertical="center"/>
    </xf>
    <xf numFmtId="41" fontId="0" fillId="3" borderId="31" xfId="22" applyNumberFormat="1"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Border="1" applyAlignment="1">
      <alignment/>
    </xf>
    <xf numFmtId="0" fontId="1" fillId="0" borderId="13"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12" xfId="0" applyFont="1" applyBorder="1" applyAlignment="1">
      <alignment horizontal="centerContinuous" vertical="center"/>
    </xf>
    <xf numFmtId="0" fontId="9" fillId="0" borderId="0" xfId="0" applyFont="1" applyAlignment="1">
      <alignment horizontal="left" vertical="center" indent="1"/>
    </xf>
    <xf numFmtId="0" fontId="1" fillId="0" borderId="0" xfId="0" applyFont="1" applyBorder="1" applyAlignment="1">
      <alignment horizontal="left" vertical="top" indent="1"/>
    </xf>
    <xf numFmtId="195" fontId="0" fillId="0" borderId="0" xfId="0" applyNumberFormat="1" applyFont="1" applyBorder="1" applyAlignment="1">
      <alignment horizontal="left" vertical="center" indent="1"/>
    </xf>
    <xf numFmtId="195" fontId="1" fillId="0" borderId="0" xfId="0" applyNumberFormat="1" applyFont="1" applyBorder="1" applyAlignment="1">
      <alignment horizontal="left" vertical="center" indent="1"/>
    </xf>
    <xf numFmtId="0" fontId="1" fillId="0" borderId="0" xfId="0" applyFont="1" applyBorder="1" applyAlignment="1">
      <alignment horizontal="left" vertical="center" indent="1"/>
    </xf>
    <xf numFmtId="0" fontId="1" fillId="0" borderId="0" xfId="0" applyFont="1" applyBorder="1" applyAlignment="1">
      <alignment horizontal="left" vertical="center" wrapText="1" indent="1"/>
    </xf>
    <xf numFmtId="196" fontId="1" fillId="0" borderId="0" xfId="0" applyNumberFormat="1" applyFont="1" applyBorder="1" applyAlignment="1">
      <alignment horizontal="left" vertical="center" wrapText="1" indent="1"/>
    </xf>
    <xf numFmtId="0" fontId="1" fillId="0" borderId="7" xfId="0" applyFont="1" applyBorder="1" applyAlignment="1">
      <alignment horizontal="left"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vertical="center"/>
    </xf>
    <xf numFmtId="3" fontId="0" fillId="3" borderId="26" xfId="0" applyNumberFormat="1" applyFont="1" applyFill="1" applyBorder="1" applyAlignment="1">
      <alignment horizontal="right" vertical="center" wrapText="1" indent="1"/>
    </xf>
    <xf numFmtId="3" fontId="0" fillId="3" borderId="30" xfId="0" applyNumberFormat="1" applyFont="1" applyFill="1" applyBorder="1" applyAlignment="1">
      <alignment horizontal="right" vertical="center" wrapText="1" indent="1"/>
    </xf>
    <xf numFmtId="0" fontId="0" fillId="3" borderId="12" xfId="0" applyFont="1" applyFill="1" applyBorder="1" applyAlignment="1">
      <alignment horizontal="center" vertical="center"/>
    </xf>
    <xf numFmtId="9" fontId="0" fillId="0" borderId="32" xfId="22" applyFont="1" applyFill="1" applyBorder="1" applyAlignment="1">
      <alignment horizontal="right" vertical="center" wrapText="1" indent="1"/>
    </xf>
    <xf numFmtId="9" fontId="1" fillId="0" borderId="33" xfId="22" applyFont="1" applyFill="1" applyBorder="1" applyAlignment="1">
      <alignment horizontal="right" vertical="center" wrapText="1" indent="1"/>
    </xf>
    <xf numFmtId="9" fontId="0" fillId="0" borderId="34" xfId="22" applyFont="1" applyFill="1" applyBorder="1" applyAlignment="1">
      <alignment horizontal="right" vertical="center" wrapText="1" indent="1"/>
    </xf>
    <xf numFmtId="9" fontId="1" fillId="0" borderId="35" xfId="22" applyFont="1" applyFill="1" applyBorder="1" applyAlignment="1">
      <alignment horizontal="right" vertical="center" wrapText="1" indent="1"/>
    </xf>
    <xf numFmtId="9" fontId="1" fillId="0" borderId="36" xfId="22" applyFont="1" applyFill="1" applyBorder="1" applyAlignment="1">
      <alignment horizontal="right" vertical="center" wrapText="1" indent="1"/>
    </xf>
    <xf numFmtId="9" fontId="0" fillId="0" borderId="36" xfId="22" applyFont="1" applyFill="1" applyBorder="1" applyAlignment="1">
      <alignment horizontal="right" vertical="center" wrapText="1" indent="1"/>
    </xf>
    <xf numFmtId="9" fontId="1" fillId="0" borderId="37" xfId="22" applyFont="1" applyFill="1" applyBorder="1" applyAlignment="1">
      <alignment horizontal="right" vertical="center" wrapText="1" indent="1"/>
    </xf>
    <xf numFmtId="9" fontId="1" fillId="2" borderId="36" xfId="22" applyFont="1" applyFill="1" applyBorder="1" applyAlignment="1">
      <alignment horizontal="right" vertical="center" wrapText="1" indent="1"/>
    </xf>
    <xf numFmtId="9" fontId="0" fillId="2" borderId="36" xfId="22" applyFont="1" applyFill="1" applyBorder="1" applyAlignment="1">
      <alignment horizontal="right" vertical="center" wrapText="1" indent="1"/>
    </xf>
    <xf numFmtId="9" fontId="1" fillId="2" borderId="37" xfId="22" applyFont="1" applyFill="1" applyBorder="1" applyAlignment="1">
      <alignment horizontal="right" vertical="center" wrapText="1" indent="1"/>
    </xf>
    <xf numFmtId="0" fontId="29" fillId="0" borderId="0" xfId="0" applyFont="1" applyAlignment="1">
      <alignment horizontal="left"/>
    </xf>
    <xf numFmtId="195" fontId="3" fillId="2" borderId="38" xfId="0" applyNumberFormat="1" applyFont="1" applyFill="1" applyBorder="1" applyAlignment="1">
      <alignment vertical="center"/>
    </xf>
    <xf numFmtId="0" fontId="1" fillId="0" borderId="39" xfId="0" applyFont="1" applyFill="1" applyBorder="1" applyAlignment="1">
      <alignment horizontal="right" vertical="center" wrapText="1"/>
    </xf>
    <xf numFmtId="0" fontId="1" fillId="0" borderId="40" xfId="0" applyFont="1" applyFill="1" applyBorder="1" applyAlignment="1">
      <alignment horizontal="righ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9" fontId="0" fillId="0" borderId="25" xfId="22" applyFont="1" applyFill="1" applyBorder="1" applyAlignment="1">
      <alignment horizontal="right" vertical="center" wrapText="1" indent="1"/>
    </xf>
    <xf numFmtId="9" fontId="0" fillId="0" borderId="46" xfId="22" applyFont="1" applyFill="1" applyBorder="1" applyAlignment="1">
      <alignment horizontal="right" vertical="center" wrapText="1" indent="1"/>
    </xf>
    <xf numFmtId="9" fontId="0" fillId="0" borderId="47" xfId="22" applyFont="1" applyFill="1" applyBorder="1" applyAlignment="1">
      <alignment horizontal="right" vertical="center" wrapText="1" indent="1"/>
    </xf>
    <xf numFmtId="9" fontId="0" fillId="0" borderId="48" xfId="22" applyFont="1" applyFill="1" applyBorder="1" applyAlignment="1">
      <alignment horizontal="right" vertical="center" wrapText="1" indent="1"/>
    </xf>
    <xf numFmtId="9" fontId="0" fillId="0" borderId="49" xfId="22" applyFont="1" applyFill="1" applyBorder="1" applyAlignment="1">
      <alignment horizontal="right" vertical="center" wrapText="1" indent="1"/>
    </xf>
    <xf numFmtId="0" fontId="0" fillId="0" borderId="50" xfId="0" applyFont="1" applyFill="1" applyBorder="1" applyAlignment="1">
      <alignment horizontal="left" vertical="center" wrapText="1" indent="2"/>
    </xf>
    <xf numFmtId="0" fontId="1" fillId="0" borderId="51" xfId="0" applyFont="1" applyFill="1" applyBorder="1" applyAlignment="1">
      <alignment horizontal="left" vertical="center" wrapText="1" indent="1"/>
    </xf>
    <xf numFmtId="9" fontId="1" fillId="0" borderId="52" xfId="22" applyFont="1" applyFill="1" applyBorder="1" applyAlignment="1">
      <alignment horizontal="right" vertical="center" wrapText="1" indent="1"/>
    </xf>
    <xf numFmtId="9" fontId="1" fillId="0" borderId="53" xfId="22" applyFont="1" applyFill="1" applyBorder="1" applyAlignment="1">
      <alignment horizontal="right" vertical="center" wrapText="1" indent="1"/>
    </xf>
    <xf numFmtId="0" fontId="24" fillId="0" borderId="54" xfId="0" applyFont="1" applyBorder="1" applyAlignment="1">
      <alignment horizontal="left" vertical="top"/>
    </xf>
    <xf numFmtId="0" fontId="20" fillId="0" borderId="0" xfId="0" applyFont="1" applyAlignment="1">
      <alignment horizontal="left" indent="3"/>
    </xf>
    <xf numFmtId="0" fontId="10" fillId="0" borderId="0" xfId="0" applyFont="1" applyAlignment="1">
      <alignment/>
    </xf>
    <xf numFmtId="0" fontId="28" fillId="3" borderId="55" xfId="0" applyFont="1" applyFill="1" applyBorder="1" applyAlignment="1">
      <alignment horizontal="center" vertical="center"/>
    </xf>
    <xf numFmtId="0" fontId="1" fillId="0" borderId="14" xfId="0" applyFont="1" applyBorder="1" applyAlignment="1">
      <alignment horizontal="left" vertical="center" wrapText="1"/>
    </xf>
    <xf numFmtId="0" fontId="0" fillId="0" borderId="2" xfId="0"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xf>
    <xf numFmtId="42" fontId="1" fillId="0" borderId="0" xfId="0" applyNumberFormat="1" applyFont="1" applyBorder="1" applyAlignment="1">
      <alignment horizontal="left" vertical="center" wrapText="1" indent="1"/>
    </xf>
    <xf numFmtId="9" fontId="0" fillId="0" borderId="56" xfId="22" applyFont="1" applyFill="1" applyBorder="1" applyAlignment="1">
      <alignment horizontal="right" vertical="center" wrapText="1" indent="1"/>
    </xf>
    <xf numFmtId="9" fontId="1" fillId="0" borderId="57" xfId="22" applyFont="1" applyFill="1" applyBorder="1" applyAlignment="1">
      <alignment horizontal="right" vertical="center" wrapText="1" indent="1"/>
    </xf>
    <xf numFmtId="0" fontId="1" fillId="2" borderId="58" xfId="0" applyFont="1" applyFill="1" applyBorder="1" applyAlignment="1">
      <alignment vertical="center" wrapText="1"/>
    </xf>
    <xf numFmtId="9" fontId="1" fillId="2" borderId="59" xfId="22" applyFont="1" applyFill="1" applyBorder="1" applyAlignment="1">
      <alignment horizontal="right" vertical="center" wrapText="1" indent="1"/>
    </xf>
    <xf numFmtId="9" fontId="0" fillId="2" borderId="59" xfId="22" applyFont="1" applyFill="1" applyBorder="1" applyAlignment="1">
      <alignment horizontal="right" vertical="center" wrapText="1" indent="1"/>
    </xf>
    <xf numFmtId="9" fontId="1" fillId="2" borderId="60" xfId="22" applyFont="1" applyFill="1" applyBorder="1" applyAlignment="1">
      <alignment horizontal="right" vertical="center" wrapText="1" indent="1"/>
    </xf>
    <xf numFmtId="44" fontId="1" fillId="0" borderId="0" xfId="0" applyNumberFormat="1" applyFont="1" applyFill="1" applyBorder="1" applyAlignment="1">
      <alignment horizontal="right" vertical="center" wrapText="1" indent="1"/>
    </xf>
    <xf numFmtId="9" fontId="1" fillId="0" borderId="0" xfId="22" applyFont="1" applyFill="1" applyBorder="1" applyAlignment="1">
      <alignment horizontal="right" vertical="center" wrapText="1" indent="1"/>
    </xf>
    <xf numFmtId="9" fontId="0" fillId="0" borderId="0" xfId="22" applyFont="1" applyFill="1" applyBorder="1" applyAlignment="1">
      <alignment horizontal="right" vertical="center" wrapText="1" indent="1"/>
    </xf>
    <xf numFmtId="44" fontId="1" fillId="0" borderId="0" xfId="0" applyNumberFormat="1" applyFont="1" applyFill="1" applyBorder="1" applyAlignment="1">
      <alignment horizontal="right" vertical="center" wrapText="1" indent="1"/>
    </xf>
    <xf numFmtId="9" fontId="1" fillId="0" borderId="0" xfId="22" applyFont="1" applyFill="1" applyBorder="1" applyAlignment="1">
      <alignment horizontal="right" vertical="center" wrapText="1" indent="1"/>
    </xf>
    <xf numFmtId="0" fontId="0" fillId="0" borderId="61" xfId="0" applyFont="1" applyFill="1" applyBorder="1" applyAlignment="1">
      <alignment horizontal="left" vertical="center" wrapText="1" indent="2"/>
    </xf>
    <xf numFmtId="0" fontId="0" fillId="0" borderId="62" xfId="0" applyFont="1" applyFill="1" applyBorder="1" applyAlignment="1">
      <alignment horizontal="left" vertical="center" wrapText="1" indent="2"/>
    </xf>
    <xf numFmtId="0" fontId="0" fillId="0" borderId="63" xfId="0" applyFont="1" applyFill="1" applyBorder="1" applyAlignment="1">
      <alignment horizontal="left" vertical="center" wrapText="1" indent="2"/>
    </xf>
    <xf numFmtId="9" fontId="0" fillId="0" borderId="24" xfId="22" applyFont="1" applyFill="1" applyBorder="1" applyAlignment="1">
      <alignment horizontal="right" vertical="center" wrapText="1" indent="1"/>
    </xf>
    <xf numFmtId="0" fontId="26" fillId="0" borderId="0" xfId="0" applyFont="1" applyBorder="1" applyAlignment="1">
      <alignment horizontal="left" vertical="top"/>
    </xf>
    <xf numFmtId="0" fontId="28"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195" fontId="3" fillId="2" borderId="7" xfId="0" applyNumberFormat="1" applyFont="1" applyFill="1" applyBorder="1" applyAlignment="1">
      <alignment vertical="center"/>
    </xf>
    <xf numFmtId="195" fontId="0" fillId="2" borderId="8" xfId="0" applyNumberFormat="1" applyFont="1" applyFill="1" applyBorder="1" applyAlignment="1">
      <alignment vertical="center"/>
    </xf>
    <xf numFmtId="0" fontId="0" fillId="0" borderId="0" xfId="0" applyBorder="1" applyAlignment="1">
      <alignment vertical="center"/>
    </xf>
    <xf numFmtId="0" fontId="0" fillId="0" borderId="0" xfId="0" applyFill="1" applyAlignment="1">
      <alignment horizontal="centerContinuous"/>
    </xf>
    <xf numFmtId="0" fontId="19" fillId="0" borderId="0" xfId="0" applyFont="1" applyFill="1" applyBorder="1" applyAlignment="1">
      <alignment horizontal="centerContinuous"/>
    </xf>
    <xf numFmtId="0" fontId="0" fillId="0" borderId="0" xfId="0" applyFill="1" applyBorder="1" applyAlignment="1">
      <alignment horizontal="centerContinuous"/>
    </xf>
    <xf numFmtId="0" fontId="26" fillId="0" borderId="0" xfId="0" applyFont="1" applyFill="1" applyAlignment="1">
      <alignment/>
    </xf>
    <xf numFmtId="0" fontId="20" fillId="0" borderId="0" xfId="0" applyFont="1" applyFill="1" applyAlignment="1">
      <alignment/>
    </xf>
    <xf numFmtId="0" fontId="16" fillId="0" borderId="0" xfId="0" applyFont="1" applyFill="1" applyAlignment="1">
      <alignment/>
    </xf>
    <xf numFmtId="0" fontId="21" fillId="0" borderId="0" xfId="0" applyFont="1" applyFill="1" applyAlignment="1">
      <alignment/>
    </xf>
    <xf numFmtId="0" fontId="4" fillId="0" borderId="0" xfId="0" applyFont="1" applyFill="1" applyAlignment="1">
      <alignment horizontal="centerContinuous" wrapText="1"/>
    </xf>
    <xf numFmtId="0" fontId="10" fillId="0" borderId="0" xfId="0" applyFont="1" applyFill="1" applyAlignment="1">
      <alignment horizontal="centerContinuous" wrapText="1"/>
    </xf>
    <xf numFmtId="0" fontId="0" fillId="0" borderId="0" xfId="0" applyFill="1" applyAlignment="1">
      <alignment horizontal="centerContinuous" wrapText="1"/>
    </xf>
    <xf numFmtId="0" fontId="15" fillId="0" borderId="0" xfId="0" applyFont="1" applyFill="1" applyAlignment="1">
      <alignment horizontal="centerContinuous" wrapText="1"/>
    </xf>
    <xf numFmtId="0" fontId="22" fillId="0" borderId="0" xfId="0" applyFont="1" applyFill="1" applyBorder="1" applyAlignment="1">
      <alignment horizontal="right"/>
    </xf>
    <xf numFmtId="0" fontId="33" fillId="0" borderId="0" xfId="0" applyFont="1" applyFill="1" applyAlignment="1">
      <alignment horizontal="right"/>
    </xf>
    <xf numFmtId="0" fontId="34" fillId="0" borderId="0" xfId="0" applyFont="1" applyFill="1" applyAlignment="1">
      <alignment horizontal="right"/>
    </xf>
    <xf numFmtId="0" fontId="18" fillId="0" borderId="0" xfId="0" applyFont="1" applyFill="1" applyBorder="1" applyAlignment="1">
      <alignment horizontal="right"/>
    </xf>
    <xf numFmtId="0" fontId="0" fillId="0" borderId="0" xfId="0" applyFill="1" applyBorder="1" applyAlignment="1">
      <alignment/>
    </xf>
    <xf numFmtId="0" fontId="32" fillId="4" borderId="0" xfId="0" applyFont="1" applyFill="1" applyAlignment="1">
      <alignment/>
    </xf>
    <xf numFmtId="0" fontId="35" fillId="4" borderId="0" xfId="0" applyFont="1" applyFill="1" applyBorder="1" applyAlignment="1">
      <alignment horizontal="right"/>
    </xf>
    <xf numFmtId="0" fontId="18" fillId="0" borderId="0" xfId="0" applyFont="1" applyFill="1" applyBorder="1" applyAlignment="1">
      <alignment horizontal="centerContinuous"/>
    </xf>
    <xf numFmtId="0" fontId="22" fillId="0" borderId="0" xfId="0" applyFont="1" applyFill="1" applyBorder="1" applyAlignment="1">
      <alignment horizontal="centerContinuous"/>
    </xf>
    <xf numFmtId="0" fontId="23" fillId="0" borderId="0" xfId="0" applyFont="1" applyFill="1" applyBorder="1" applyAlignment="1">
      <alignment horizontal="centerContinuous"/>
    </xf>
    <xf numFmtId="0" fontId="0" fillId="0" borderId="0" xfId="0" applyFont="1" applyFill="1" applyBorder="1" applyAlignment="1">
      <alignment horizontal="left" indent="6"/>
    </xf>
    <xf numFmtId="0" fontId="0" fillId="0" borderId="0" xfId="0" applyFont="1" applyFill="1" applyBorder="1" applyAlignment="1">
      <alignment horizontal="left" indent="15"/>
    </xf>
    <xf numFmtId="0" fontId="0" fillId="0" borderId="0" xfId="0" applyFont="1" applyFill="1" applyBorder="1" applyAlignment="1">
      <alignment horizontal="center"/>
    </xf>
    <xf numFmtId="0" fontId="0" fillId="0" borderId="0" xfId="0" applyFont="1" applyFill="1" applyBorder="1" applyAlignment="1">
      <alignment horizontal="left" indent="1"/>
    </xf>
    <xf numFmtId="0" fontId="0" fillId="2" borderId="0" xfId="0" applyFill="1" applyAlignment="1">
      <alignment/>
    </xf>
    <xf numFmtId="0" fontId="0" fillId="2" borderId="0" xfId="0" applyFill="1" applyBorder="1" applyAlignment="1">
      <alignment/>
    </xf>
    <xf numFmtId="0" fontId="2" fillId="0" borderId="0" xfId="0" applyFont="1" applyAlignment="1">
      <alignment vertical="center"/>
    </xf>
    <xf numFmtId="0" fontId="17"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28" fillId="0" borderId="0" xfId="0" applyFont="1" applyAlignment="1">
      <alignment horizontal="justify"/>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201" fontId="1" fillId="0" borderId="7" xfId="0" applyNumberFormat="1" applyFont="1" applyBorder="1" applyAlignment="1">
      <alignment vertical="center"/>
    </xf>
    <xf numFmtId="0" fontId="10" fillId="0" borderId="0" xfId="0" applyFont="1" applyBorder="1" applyAlignment="1" quotePrefix="1">
      <alignment horizontal="left" vertical="center"/>
    </xf>
    <xf numFmtId="181" fontId="0" fillId="0" borderId="26" xfId="22" applyNumberFormat="1" applyFont="1" applyFill="1" applyBorder="1" applyAlignment="1">
      <alignment horizontal="center" vertical="center" wrapText="1"/>
    </xf>
    <xf numFmtId="181" fontId="0" fillId="0" borderId="30" xfId="22" applyNumberFormat="1" applyFont="1" applyFill="1" applyBorder="1" applyAlignment="1">
      <alignment horizontal="center" vertical="center" wrapText="1"/>
    </xf>
    <xf numFmtId="0" fontId="0" fillId="3" borderId="26" xfId="0" applyFill="1" applyBorder="1" applyAlignment="1">
      <alignment horizontal="left" vertical="center" indent="1"/>
    </xf>
    <xf numFmtId="0" fontId="0" fillId="3" borderId="30" xfId="0" applyFill="1" applyBorder="1" applyAlignment="1">
      <alignment horizontal="left" vertical="center" indent="1"/>
    </xf>
    <xf numFmtId="0" fontId="0" fillId="3" borderId="7" xfId="0" applyFill="1" applyBorder="1" applyAlignment="1">
      <alignment horizontal="left" vertical="center" indent="1"/>
    </xf>
    <xf numFmtId="9" fontId="0" fillId="0" borderId="64" xfId="22" applyFont="1" applyFill="1" applyBorder="1" applyAlignment="1">
      <alignment horizontal="right" vertical="center" wrapText="1" indent="1"/>
    </xf>
    <xf numFmtId="9" fontId="0" fillId="0" borderId="65" xfId="22" applyFont="1" applyFill="1" applyBorder="1" applyAlignment="1">
      <alignment horizontal="right" vertical="center" wrapText="1" indent="1"/>
    </xf>
    <xf numFmtId="0" fontId="1" fillId="0" borderId="66" xfId="0" applyFont="1" applyFill="1" applyBorder="1" applyAlignment="1">
      <alignment horizontal="left" vertical="center" wrapText="1" indent="1"/>
    </xf>
    <xf numFmtId="9" fontId="1" fillId="0" borderId="47" xfId="22" applyFont="1" applyFill="1" applyBorder="1" applyAlignment="1">
      <alignment horizontal="right" vertical="center" wrapText="1" indent="1"/>
    </xf>
    <xf numFmtId="9" fontId="1" fillId="0" borderId="48" xfId="22" applyFont="1" applyFill="1" applyBorder="1" applyAlignment="1">
      <alignment horizontal="right" vertical="center" wrapText="1" indent="1"/>
    </xf>
    <xf numFmtId="0" fontId="0" fillId="0" borderId="67" xfId="0" applyFont="1" applyFill="1" applyBorder="1" applyAlignment="1">
      <alignment horizontal="left" vertical="center" wrapText="1" indent="2"/>
    </xf>
    <xf numFmtId="9" fontId="0" fillId="0" borderId="68" xfId="22" applyFont="1" applyFill="1" applyBorder="1" applyAlignment="1">
      <alignment horizontal="right" vertical="center" wrapText="1" indent="1"/>
    </xf>
    <xf numFmtId="9" fontId="0" fillId="0" borderId="69" xfId="22" applyFont="1" applyFill="1" applyBorder="1" applyAlignment="1">
      <alignment horizontal="right" vertical="center" wrapText="1" indent="1"/>
    </xf>
    <xf numFmtId="0" fontId="1" fillId="0" borderId="8" xfId="0" applyFont="1" applyBorder="1" applyAlignment="1">
      <alignment horizontal="right" vertical="center"/>
    </xf>
    <xf numFmtId="0" fontId="1" fillId="0" borderId="8" xfId="0" applyFont="1" applyBorder="1" applyAlignment="1">
      <alignment vertical="center"/>
    </xf>
    <xf numFmtId="0" fontId="29" fillId="0" borderId="0" xfId="0" applyFont="1" applyAlignment="1">
      <alignment/>
    </xf>
    <xf numFmtId="0" fontId="26" fillId="0" borderId="0" xfId="0" applyFont="1" applyFill="1" applyAlignment="1">
      <alignment vertical="center"/>
    </xf>
    <xf numFmtId="0" fontId="38" fillId="0" borderId="0" xfId="0" applyFont="1" applyFill="1" applyAlignment="1">
      <alignment horizontal="left" vertical="center"/>
    </xf>
    <xf numFmtId="0" fontId="38"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vertical="center"/>
    </xf>
    <xf numFmtId="0" fontId="30" fillId="0" borderId="0" xfId="0" applyFont="1" applyFill="1" applyAlignment="1">
      <alignment horizontal="left" vertical="center" indent="2"/>
    </xf>
    <xf numFmtId="0" fontId="30" fillId="0" borderId="0" xfId="0" applyFont="1" applyFill="1" applyAlignment="1">
      <alignment vertical="center"/>
    </xf>
    <xf numFmtId="0" fontId="0" fillId="0" borderId="0" xfId="0" applyFont="1" applyFill="1" applyAlignment="1">
      <alignment horizontal="left" vertical="center" indent="3"/>
    </xf>
    <xf numFmtId="0" fontId="0" fillId="0" borderId="0" xfId="0" applyFont="1" applyFill="1" applyAlignment="1">
      <alignment vertical="center"/>
    </xf>
    <xf numFmtId="0" fontId="30"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0" fillId="3" borderId="26" xfId="0" applyFont="1" applyFill="1" applyBorder="1" applyAlignment="1">
      <alignment horizontal="left" vertical="center" wrapText="1" indent="1"/>
    </xf>
    <xf numFmtId="0" fontId="0" fillId="3" borderId="28" xfId="0" applyFont="1" applyFill="1" applyBorder="1" applyAlignment="1">
      <alignment horizontal="left" vertical="center" wrapText="1" indent="1"/>
    </xf>
    <xf numFmtId="0" fontId="0" fillId="3" borderId="30" xfId="0" applyFont="1" applyFill="1" applyBorder="1" applyAlignment="1">
      <alignment horizontal="left" vertical="center" wrapText="1" indent="1"/>
    </xf>
    <xf numFmtId="41" fontId="1" fillId="0" borderId="70" xfId="22" applyNumberFormat="1" applyFont="1" applyBorder="1" applyAlignment="1">
      <alignment horizontal="center" vertical="center" wrapText="1"/>
    </xf>
    <xf numFmtId="10" fontId="1" fillId="0" borderId="71" xfId="22" applyNumberFormat="1" applyFont="1" applyBorder="1" applyAlignment="1">
      <alignment horizontal="center" vertical="center" wrapText="1"/>
    </xf>
    <xf numFmtId="0" fontId="3" fillId="0" borderId="72" xfId="0" applyFont="1" applyBorder="1" applyAlignment="1">
      <alignment horizontal="left" vertical="center" wrapText="1"/>
    </xf>
    <xf numFmtId="201" fontId="1" fillId="0" borderId="72" xfId="0" applyNumberFormat="1" applyFont="1" applyBorder="1" applyAlignment="1">
      <alignment vertical="center"/>
    </xf>
    <xf numFmtId="41" fontId="1" fillId="0" borderId="73" xfId="22" applyNumberFormat="1" applyFont="1" applyBorder="1" applyAlignment="1">
      <alignment horizontal="center" vertical="center" wrapText="1"/>
    </xf>
    <xf numFmtId="10" fontId="1" fillId="0" borderId="46" xfId="22" applyNumberFormat="1" applyFont="1" applyBorder="1" applyAlignment="1">
      <alignment horizontal="center" vertical="center" wrapText="1"/>
    </xf>
    <xf numFmtId="0" fontId="1" fillId="0" borderId="74" xfId="0" applyFont="1" applyBorder="1" applyAlignment="1">
      <alignment horizontal="left" vertical="center"/>
    </xf>
    <xf numFmtId="201" fontId="1" fillId="0" borderId="74" xfId="0" applyNumberFormat="1" applyFont="1" applyBorder="1" applyAlignment="1">
      <alignment vertical="center"/>
    </xf>
    <xf numFmtId="41" fontId="1" fillId="0" borderId="75" xfId="22" applyNumberFormat="1" applyFont="1" applyBorder="1" applyAlignment="1">
      <alignment horizontal="center" vertical="center" wrapText="1"/>
    </xf>
    <xf numFmtId="10" fontId="1" fillId="0" borderId="76" xfId="22" applyNumberFormat="1" applyFont="1" applyBorder="1" applyAlignment="1">
      <alignment horizontal="center" vertical="center" wrapText="1"/>
    </xf>
    <xf numFmtId="217" fontId="1" fillId="0" borderId="26" xfId="15" applyNumberFormat="1" applyFont="1" applyBorder="1" applyAlignment="1">
      <alignment horizontal="left" vertical="center" indent="1"/>
    </xf>
    <xf numFmtId="217" fontId="1" fillId="0" borderId="28" xfId="15" applyNumberFormat="1" applyFont="1" applyBorder="1" applyAlignment="1">
      <alignment horizontal="left" vertical="center" indent="1"/>
    </xf>
    <xf numFmtId="217" fontId="1" fillId="0" borderId="30" xfId="15" applyNumberFormat="1" applyFont="1" applyBorder="1" applyAlignment="1">
      <alignment horizontal="left" vertical="center" indent="1"/>
    </xf>
    <xf numFmtId="217" fontId="1" fillId="0" borderId="7" xfId="15" applyNumberFormat="1" applyFont="1" applyBorder="1" applyAlignment="1">
      <alignment horizontal="left" vertical="center" indent="1"/>
    </xf>
    <xf numFmtId="217" fontId="1" fillId="0" borderId="72" xfId="15" applyNumberFormat="1" applyFont="1" applyBorder="1" applyAlignment="1">
      <alignment horizontal="left" vertical="center" indent="1"/>
    </xf>
    <xf numFmtId="217" fontId="1" fillId="0" borderId="74" xfId="15" applyNumberFormat="1" applyFont="1" applyBorder="1" applyAlignment="1">
      <alignment vertical="center"/>
    </xf>
    <xf numFmtId="217" fontId="0" fillId="0" borderId="26" xfId="15" applyNumberFormat="1" applyFont="1" applyBorder="1" applyAlignment="1">
      <alignment horizontal="left" vertical="center" wrapText="1" indent="1"/>
    </xf>
    <xf numFmtId="217" fontId="0" fillId="0" borderId="28" xfId="15" applyNumberFormat="1" applyFont="1" applyBorder="1" applyAlignment="1">
      <alignment horizontal="left" vertical="center" wrapText="1" indent="1"/>
    </xf>
    <xf numFmtId="217" fontId="0" fillId="0" borderId="30" xfId="15" applyNumberFormat="1" applyFont="1" applyBorder="1" applyAlignment="1">
      <alignment horizontal="left" vertical="center" wrapText="1" indent="1"/>
    </xf>
    <xf numFmtId="217" fontId="1" fillId="0" borderId="7" xfId="15" applyNumberFormat="1" applyFont="1" applyBorder="1" applyAlignment="1">
      <alignment horizontal="left" vertical="center" wrapText="1" indent="1"/>
    </xf>
    <xf numFmtId="217" fontId="1" fillId="0" borderId="72" xfId="15" applyNumberFormat="1" applyFont="1" applyBorder="1" applyAlignment="1">
      <alignment horizontal="left" vertical="center" wrapText="1" indent="1"/>
    </xf>
    <xf numFmtId="217" fontId="1" fillId="0" borderId="74" xfId="15" applyNumberFormat="1" applyFont="1" applyBorder="1" applyAlignment="1">
      <alignment horizontal="right" vertical="center" wrapText="1"/>
    </xf>
    <xf numFmtId="0" fontId="1" fillId="0" borderId="77" xfId="0" applyFont="1" applyBorder="1" applyAlignment="1">
      <alignment horizontal="left" vertical="center" wrapText="1"/>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217" fontId="0" fillId="3" borderId="26" xfId="15" applyNumberFormat="1" applyFont="1" applyFill="1" applyBorder="1" applyAlignment="1">
      <alignment horizontal="right" vertical="center" wrapText="1" indent="1"/>
    </xf>
    <xf numFmtId="217" fontId="0" fillId="3" borderId="30" xfId="15" applyNumberFormat="1" applyFont="1" applyFill="1" applyBorder="1" applyAlignment="1">
      <alignment horizontal="right" vertical="center" wrapText="1" indent="1"/>
    </xf>
    <xf numFmtId="0" fontId="0" fillId="0" borderId="80" xfId="0" applyFont="1" applyBorder="1" applyAlignment="1">
      <alignment vertical="center" wrapText="1"/>
    </xf>
    <xf numFmtId="0" fontId="0" fillId="0" borderId="8" xfId="0" applyFont="1" applyBorder="1" applyAlignment="1">
      <alignment horizontal="left" vertical="center" wrapText="1" indent="1"/>
    </xf>
    <xf numFmtId="0" fontId="0" fillId="3" borderId="81" xfId="0" applyFont="1" applyFill="1" applyBorder="1" applyAlignment="1">
      <alignment horizontal="left" vertical="center" wrapText="1" indent="1"/>
    </xf>
    <xf numFmtId="0" fontId="0" fillId="3" borderId="11" xfId="0" applyFont="1" applyFill="1" applyBorder="1" applyAlignment="1">
      <alignment horizontal="left" vertical="center" wrapText="1" indent="1"/>
    </xf>
    <xf numFmtId="0" fontId="0" fillId="3" borderId="8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0" fillId="3" borderId="83" xfId="0" applyFont="1" applyFill="1" applyBorder="1" applyAlignment="1">
      <alignment horizontal="left" vertical="center" wrapText="1" indent="1"/>
    </xf>
    <xf numFmtId="0" fontId="4" fillId="3" borderId="19" xfId="0" applyFont="1" applyFill="1" applyBorder="1" applyAlignment="1">
      <alignment horizontal="left" vertical="center" wrapText="1" indent="1"/>
    </xf>
    <xf numFmtId="0" fontId="0" fillId="3" borderId="84"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42" fontId="21" fillId="3" borderId="21" xfId="0" applyNumberFormat="1" applyFont="1" applyFill="1" applyBorder="1" applyAlignment="1">
      <alignment horizontal="left" vertical="center" wrapText="1" indent="1"/>
    </xf>
    <xf numFmtId="42" fontId="21" fillId="3" borderId="10" xfId="0" applyNumberFormat="1" applyFont="1" applyFill="1" applyBorder="1" applyAlignment="1">
      <alignment horizontal="left" vertical="center" wrapText="1" indent="1"/>
    </xf>
    <xf numFmtId="42" fontId="21" fillId="3" borderId="11" xfId="0" applyNumberFormat="1" applyFont="1" applyFill="1" applyBorder="1" applyAlignment="1">
      <alignment horizontal="left" vertical="center" wrapText="1" indent="1"/>
    </xf>
    <xf numFmtId="42" fontId="38" fillId="0" borderId="8" xfId="0" applyNumberFormat="1" applyFont="1" applyBorder="1" applyAlignment="1">
      <alignment horizontal="left" vertical="center" wrapText="1" indent="1"/>
    </xf>
    <xf numFmtId="42" fontId="38" fillId="0" borderId="21" xfId="0" applyNumberFormat="1" applyFont="1" applyBorder="1" applyAlignment="1">
      <alignment horizontal="left" vertical="center" wrapText="1" indent="1"/>
    </xf>
    <xf numFmtId="42" fontId="38" fillId="0" borderId="10" xfId="0" applyNumberFormat="1" applyFont="1" applyBorder="1" applyAlignment="1">
      <alignment horizontal="left" vertical="center" wrapText="1" indent="1"/>
    </xf>
    <xf numFmtId="42" fontId="38" fillId="0" borderId="11" xfId="0" applyNumberFormat="1" applyFont="1" applyBorder="1" applyAlignment="1">
      <alignment horizontal="left" vertical="center" wrapText="1" indent="1"/>
    </xf>
    <xf numFmtId="0" fontId="4" fillId="0" borderId="85" xfId="0" applyFont="1" applyBorder="1" applyAlignment="1">
      <alignment horizontal="left" vertical="center" wrapText="1" indent="1"/>
    </xf>
    <xf numFmtId="0" fontId="0" fillId="0" borderId="86" xfId="0" applyFont="1" applyBorder="1" applyAlignment="1">
      <alignment horizontal="left" vertical="center" indent="1"/>
    </xf>
    <xf numFmtId="0" fontId="0" fillId="0" borderId="87" xfId="0" applyFont="1" applyBorder="1" applyAlignment="1">
      <alignment horizontal="left" vertical="center" wrapText="1" indent="1"/>
    </xf>
    <xf numFmtId="0" fontId="0" fillId="0" borderId="88" xfId="0" applyFont="1" applyBorder="1" applyAlignment="1">
      <alignment horizontal="left" vertical="center" indent="1"/>
    </xf>
    <xf numFmtId="217" fontId="0" fillId="3" borderId="28" xfId="15" applyNumberFormat="1" applyFont="1" applyFill="1" applyBorder="1" applyAlignment="1">
      <alignment horizontal="right" vertical="center" wrapText="1" indent="1"/>
    </xf>
    <xf numFmtId="3" fontId="0" fillId="3" borderId="28" xfId="0" applyNumberFormat="1" applyFont="1" applyFill="1" applyBorder="1" applyAlignment="1">
      <alignment horizontal="right" vertical="center" wrapText="1" indent="1"/>
    </xf>
    <xf numFmtId="181" fontId="0" fillId="0" borderId="28" xfId="22" applyNumberFormat="1" applyFont="1" applyFill="1" applyBorder="1" applyAlignment="1">
      <alignment horizontal="center" vertical="center" wrapText="1"/>
    </xf>
    <xf numFmtId="0" fontId="1" fillId="0" borderId="89" xfId="0" applyFont="1" applyBorder="1" applyAlignment="1">
      <alignment horizontal="left" vertical="center" wrapText="1"/>
    </xf>
    <xf numFmtId="217" fontId="1" fillId="0" borderId="90" xfId="15" applyNumberFormat="1" applyFont="1" applyBorder="1" applyAlignment="1">
      <alignment horizontal="right" vertical="center" wrapText="1" indent="1"/>
    </xf>
    <xf numFmtId="170" fontId="1" fillId="0" borderId="90" xfId="15" applyFont="1" applyFill="1" applyBorder="1" applyAlignment="1">
      <alignment horizontal="right" vertical="center" wrapText="1" indent="1"/>
    </xf>
    <xf numFmtId="0" fontId="1" fillId="0" borderId="80" xfId="0" applyFont="1" applyBorder="1" applyAlignment="1">
      <alignment horizontal="center" vertical="center" wrapText="1"/>
    </xf>
    <xf numFmtId="170" fontId="1" fillId="0" borderId="5" xfId="15" applyFont="1" applyBorder="1" applyAlignment="1">
      <alignment horizontal="right" vertical="center" wrapText="1" indent="1"/>
    </xf>
    <xf numFmtId="170" fontId="1" fillId="0" borderId="5" xfId="15" applyFont="1" applyFill="1" applyBorder="1" applyAlignment="1">
      <alignment horizontal="right" vertical="center" wrapText="1" indent="1"/>
    </xf>
    <xf numFmtId="0" fontId="39" fillId="0" borderId="0" xfId="0" applyFont="1" applyAlignment="1">
      <alignment vertical="center"/>
    </xf>
    <xf numFmtId="0" fontId="4" fillId="0" borderId="91" xfId="0" applyFont="1" applyBorder="1" applyAlignment="1">
      <alignment horizontal="left" vertical="center" wrapText="1" indent="1"/>
    </xf>
    <xf numFmtId="0" fontId="4" fillId="0" borderId="85" xfId="0" applyFont="1" applyBorder="1" applyAlignment="1">
      <alignment horizontal="left" vertical="center" indent="1"/>
    </xf>
    <xf numFmtId="0" fontId="10" fillId="0" borderId="0" xfId="0" applyFont="1" applyBorder="1" applyAlignment="1" quotePrefix="1">
      <alignment horizontal="left" vertical="center"/>
    </xf>
    <xf numFmtId="170" fontId="0" fillId="0" borderId="26" xfId="15" applyFont="1" applyFill="1" applyBorder="1" applyAlignment="1">
      <alignment horizontal="right" vertical="center" wrapText="1" indent="1"/>
    </xf>
    <xf numFmtId="170" fontId="0" fillId="0" borderId="30" xfId="15" applyFont="1" applyFill="1" applyBorder="1" applyAlignment="1">
      <alignment horizontal="right" vertical="center" wrapText="1" indent="1"/>
    </xf>
    <xf numFmtId="170" fontId="0" fillId="0" borderId="28" xfId="15" applyFont="1" applyFill="1" applyBorder="1" applyAlignment="1">
      <alignment horizontal="right" vertical="center" wrapText="1" indent="1"/>
    </xf>
    <xf numFmtId="0" fontId="5" fillId="0" borderId="92" xfId="0" applyFont="1" applyBorder="1" applyAlignment="1">
      <alignment horizontal="left" vertical="center" wrapText="1" indent="1"/>
    </xf>
    <xf numFmtId="195" fontId="10" fillId="0" borderId="0" xfId="0" applyNumberFormat="1" applyFont="1" applyBorder="1" applyAlignment="1">
      <alignment vertical="center"/>
    </xf>
    <xf numFmtId="0" fontId="4" fillId="0" borderId="93" xfId="0" applyFont="1" applyBorder="1" applyAlignment="1">
      <alignment horizontal="left" vertical="center" wrapText="1" indent="1"/>
    </xf>
    <xf numFmtId="0" fontId="4" fillId="0" borderId="94" xfId="0" applyFont="1" applyBorder="1" applyAlignment="1">
      <alignment horizontal="left" vertical="center" wrapText="1" indent="1"/>
    </xf>
    <xf numFmtId="195" fontId="0" fillId="3" borderId="95" xfId="0" applyNumberFormat="1" applyFont="1" applyFill="1" applyBorder="1" applyAlignment="1">
      <alignment horizontal="center" vertical="center"/>
    </xf>
    <xf numFmtId="195" fontId="0" fillId="3" borderId="96" xfId="0" applyNumberFormat="1" applyFont="1" applyFill="1" applyBorder="1" applyAlignment="1">
      <alignment horizontal="center" vertical="center"/>
    </xf>
    <xf numFmtId="195" fontId="0" fillId="3" borderId="97" xfId="0" applyNumberFormat="1" applyFont="1" applyFill="1" applyBorder="1" applyAlignment="1">
      <alignment horizontal="center" vertical="center"/>
    </xf>
    <xf numFmtId="195" fontId="0" fillId="3" borderId="26" xfId="0" applyNumberFormat="1" applyFont="1" applyFill="1" applyBorder="1" applyAlignment="1">
      <alignment horizontal="center" vertical="center"/>
    </xf>
    <xf numFmtId="195" fontId="0" fillId="3" borderId="30" xfId="0" applyNumberFormat="1" applyFont="1" applyFill="1" applyBorder="1" applyAlignment="1">
      <alignment horizontal="center" vertical="center"/>
    </xf>
    <xf numFmtId="217" fontId="0" fillId="0" borderId="6" xfId="15" applyNumberFormat="1" applyFont="1" applyFill="1" applyBorder="1" applyAlignment="1">
      <alignment horizontal="center" vertical="center" wrapText="1"/>
    </xf>
    <xf numFmtId="219" fontId="0" fillId="2" borderId="98" xfId="0" applyNumberFormat="1" applyFont="1" applyFill="1" applyBorder="1" applyAlignment="1">
      <alignment horizontal="right" vertical="center" wrapText="1" indent="1"/>
    </xf>
    <xf numFmtId="219" fontId="0" fillId="0" borderId="99" xfId="0" applyNumberFormat="1" applyFont="1" applyFill="1" applyBorder="1" applyAlignment="1">
      <alignment horizontal="right" vertical="center" wrapText="1" indent="1"/>
    </xf>
    <xf numFmtId="219" fontId="0" fillId="0" borderId="85" xfId="0" applyNumberFormat="1" applyFont="1" applyFill="1" applyBorder="1" applyAlignment="1">
      <alignment horizontal="right" vertical="center" wrapText="1" indent="1"/>
    </xf>
    <xf numFmtId="219" fontId="0" fillId="0" borderId="100" xfId="0" applyNumberFormat="1" applyFont="1" applyFill="1" applyBorder="1" applyAlignment="1">
      <alignment horizontal="right" vertical="center" wrapText="1" indent="1"/>
    </xf>
    <xf numFmtId="219" fontId="0" fillId="0" borderId="36" xfId="0" applyNumberFormat="1" applyFont="1" applyFill="1" applyBorder="1" applyAlignment="1">
      <alignment horizontal="right" vertical="center" wrapText="1" indent="1"/>
    </xf>
    <xf numFmtId="219" fontId="1" fillId="2" borderId="36" xfId="0" applyNumberFormat="1" applyFont="1" applyFill="1" applyBorder="1" applyAlignment="1">
      <alignment horizontal="right" vertical="center" wrapText="1" indent="1"/>
    </xf>
    <xf numFmtId="219" fontId="1" fillId="2" borderId="98" xfId="0" applyNumberFormat="1" applyFont="1" applyFill="1" applyBorder="1" applyAlignment="1">
      <alignment horizontal="right" vertical="center" wrapText="1" indent="1"/>
    </xf>
    <xf numFmtId="219" fontId="1" fillId="0" borderId="99" xfId="0" applyNumberFormat="1" applyFont="1" applyFill="1" applyBorder="1" applyAlignment="1">
      <alignment horizontal="right" vertical="center" wrapText="1" indent="1"/>
    </xf>
    <xf numFmtId="219" fontId="1" fillId="0" borderId="85" xfId="0" applyNumberFormat="1" applyFont="1" applyFill="1" applyBorder="1" applyAlignment="1">
      <alignment horizontal="right" vertical="center" wrapText="1" indent="1"/>
    </xf>
    <xf numFmtId="219" fontId="1" fillId="0" borderId="100" xfId="0" applyNumberFormat="1" applyFont="1" applyFill="1" applyBorder="1" applyAlignment="1">
      <alignment horizontal="right" vertical="center" wrapText="1" indent="1"/>
    </xf>
    <xf numFmtId="219" fontId="1" fillId="0" borderId="36" xfId="0" applyNumberFormat="1" applyFont="1" applyFill="1" applyBorder="1" applyAlignment="1">
      <alignment horizontal="right" vertical="center" wrapText="1" indent="1"/>
    </xf>
    <xf numFmtId="219" fontId="1" fillId="2" borderId="36" xfId="0" applyNumberFormat="1" applyFont="1" applyFill="1" applyBorder="1" applyAlignment="1">
      <alignment horizontal="right" vertical="center" wrapText="1" indent="1"/>
    </xf>
    <xf numFmtId="3" fontId="1" fillId="2" borderId="90" xfId="0" applyNumberFormat="1" applyFont="1" applyFill="1" applyBorder="1" applyAlignment="1">
      <alignment horizontal="right" vertical="center" wrapText="1" indent="1"/>
    </xf>
    <xf numFmtId="181" fontId="1" fillId="2" borderId="90" xfId="22" applyNumberFormat="1" applyFont="1" applyFill="1" applyBorder="1" applyAlignment="1">
      <alignment horizontal="center" vertical="center" wrapText="1"/>
    </xf>
    <xf numFmtId="3" fontId="1" fillId="2" borderId="5" xfId="0" applyNumberFormat="1" applyFont="1" applyFill="1" applyBorder="1" applyAlignment="1">
      <alignment horizontal="right" vertical="center" wrapText="1" indent="1"/>
    </xf>
    <xf numFmtId="181" fontId="1" fillId="2" borderId="5" xfId="22" applyNumberFormat="1" applyFont="1" applyFill="1" applyBorder="1" applyAlignment="1">
      <alignment horizontal="center" vertical="center" wrapText="1"/>
    </xf>
    <xf numFmtId="0" fontId="37" fillId="3" borderId="8" xfId="0" applyFont="1" applyFill="1" applyBorder="1" applyAlignment="1">
      <alignment horizontal="center" vertical="center"/>
    </xf>
    <xf numFmtId="9" fontId="1" fillId="5" borderId="37" xfId="22" applyNumberFormat="1" applyFont="1" applyFill="1" applyBorder="1" applyAlignment="1">
      <alignment horizontal="right" vertical="center" wrapText="1" indent="1"/>
    </xf>
    <xf numFmtId="0" fontId="0" fillId="6" borderId="0" xfId="0" applyFont="1" applyFill="1" applyAlignment="1">
      <alignment/>
    </xf>
    <xf numFmtId="42" fontId="21" fillId="3" borderId="21" xfId="0" applyNumberFormat="1" applyFont="1" applyFill="1" applyBorder="1" applyAlignment="1">
      <alignment horizontal="right" vertical="center" wrapText="1" indent="2"/>
    </xf>
    <xf numFmtId="42" fontId="21" fillId="3" borderId="10" xfId="0" applyNumberFormat="1" applyFont="1" applyFill="1" applyBorder="1" applyAlignment="1">
      <alignment horizontal="right" vertical="center" wrapText="1" indent="2"/>
    </xf>
    <xf numFmtId="42" fontId="21" fillId="3" borderId="11" xfId="0" applyNumberFormat="1" applyFont="1" applyFill="1" applyBorder="1" applyAlignment="1">
      <alignment horizontal="right" vertical="center" wrapText="1" indent="2"/>
    </xf>
    <xf numFmtId="42" fontId="38" fillId="0" borderId="8" xfId="0" applyNumberFormat="1" applyFont="1" applyBorder="1" applyAlignment="1">
      <alignment horizontal="right" vertical="center" wrapText="1" indent="2"/>
    </xf>
    <xf numFmtId="42" fontId="21" fillId="3" borderId="9" xfId="0" applyNumberFormat="1" applyFont="1" applyFill="1" applyBorder="1" applyAlignment="1">
      <alignment horizontal="right" vertical="center" wrapText="1" indent="2"/>
    </xf>
    <xf numFmtId="42" fontId="21" fillId="3" borderId="101" xfId="0" applyNumberFormat="1" applyFont="1" applyFill="1" applyBorder="1" applyAlignment="1">
      <alignment horizontal="right" vertical="center" wrapText="1" indent="2"/>
    </xf>
    <xf numFmtId="42" fontId="21" fillId="3" borderId="20" xfId="0" applyNumberFormat="1" applyFont="1" applyFill="1" applyBorder="1" applyAlignment="1">
      <alignment horizontal="right" vertical="center" wrapText="1" indent="2"/>
    </xf>
    <xf numFmtId="42" fontId="21" fillId="3" borderId="19" xfId="0" applyNumberFormat="1" applyFont="1" applyFill="1" applyBorder="1" applyAlignment="1">
      <alignment horizontal="right" vertical="center" wrapText="1" indent="2"/>
    </xf>
    <xf numFmtId="42" fontId="38" fillId="0" borderId="1" xfId="0" applyNumberFormat="1" applyFont="1" applyBorder="1" applyAlignment="1">
      <alignment horizontal="right" vertical="center" wrapText="1" indent="2"/>
    </xf>
    <xf numFmtId="42" fontId="38" fillId="0" borderId="102" xfId="0" applyNumberFormat="1" applyFont="1" applyBorder="1" applyAlignment="1">
      <alignment horizontal="right" vertical="center" wrapText="1" indent="2"/>
    </xf>
    <xf numFmtId="42" fontId="38" fillId="0" borderId="75" xfId="0" applyNumberFormat="1" applyFont="1" applyBorder="1" applyAlignment="1">
      <alignment horizontal="right" vertical="center" wrapText="1" indent="2"/>
    </xf>
    <xf numFmtId="42" fontId="38" fillId="0" borderId="76" xfId="0" applyNumberFormat="1" applyFont="1" applyBorder="1" applyAlignment="1">
      <alignment horizontal="right" vertical="center" wrapText="1" indent="2"/>
    </xf>
    <xf numFmtId="42" fontId="38" fillId="0" borderId="74" xfId="0" applyNumberFormat="1" applyFont="1" applyBorder="1" applyAlignment="1">
      <alignment horizontal="right" vertical="center" wrapText="1" indent="2"/>
    </xf>
    <xf numFmtId="0" fontId="0" fillId="3" borderId="19" xfId="0" applyFont="1" applyFill="1" applyBorder="1" applyAlignment="1">
      <alignment horizontal="left" vertical="center" wrapText="1" indent="1"/>
    </xf>
    <xf numFmtId="217" fontId="1" fillId="3" borderId="103" xfId="15" applyNumberFormat="1" applyFont="1" applyFill="1" applyBorder="1" applyAlignment="1">
      <alignment horizontal="right" vertical="center" wrapText="1" indent="1"/>
    </xf>
    <xf numFmtId="217" fontId="1" fillId="0" borderId="103" xfId="15" applyNumberFormat="1" applyFont="1" applyFill="1" applyBorder="1" applyAlignment="1">
      <alignment horizontal="right" vertical="center" wrapText="1" indent="1"/>
    </xf>
    <xf numFmtId="217" fontId="1" fillId="0" borderId="96" xfId="15" applyNumberFormat="1" applyFont="1" applyFill="1" applyBorder="1" applyAlignment="1">
      <alignment horizontal="right" vertical="center" wrapText="1" indent="1"/>
    </xf>
    <xf numFmtId="217" fontId="1" fillId="0" borderId="97" xfId="15" applyNumberFormat="1" applyFont="1" applyFill="1" applyBorder="1" applyAlignment="1">
      <alignment horizontal="right" vertical="center" wrapText="1" indent="1"/>
    </xf>
    <xf numFmtId="217" fontId="1" fillId="0" borderId="104" xfId="15" applyNumberFormat="1" applyFont="1" applyFill="1" applyBorder="1" applyAlignment="1">
      <alignment horizontal="right" vertical="center" wrapText="1" indent="1"/>
    </xf>
    <xf numFmtId="217" fontId="1" fillId="0" borderId="105" xfId="15" applyNumberFormat="1" applyFont="1" applyFill="1" applyBorder="1" applyAlignment="1">
      <alignment horizontal="right" vertical="center" wrapText="1" indent="1"/>
    </xf>
    <xf numFmtId="217" fontId="1" fillId="0" borderId="106" xfId="15" applyNumberFormat="1" applyFont="1" applyFill="1" applyBorder="1" applyAlignment="1">
      <alignment horizontal="right" vertical="center" wrapText="1" indent="1"/>
    </xf>
    <xf numFmtId="217" fontId="0" fillId="0" borderId="96" xfId="15" applyNumberFormat="1" applyFont="1" applyFill="1" applyBorder="1" applyAlignment="1">
      <alignment horizontal="right" vertical="center" wrapText="1" indent="1"/>
    </xf>
    <xf numFmtId="217" fontId="0" fillId="3" borderId="107" xfId="15" applyNumberFormat="1" applyFont="1" applyFill="1" applyBorder="1" applyAlignment="1">
      <alignment horizontal="right" vertical="center" wrapText="1" indent="1"/>
    </xf>
    <xf numFmtId="217" fontId="0" fillId="3" borderId="96" xfId="15" applyNumberFormat="1" applyFont="1" applyFill="1" applyBorder="1" applyAlignment="1">
      <alignment horizontal="right" vertical="center" wrapText="1" indent="1"/>
    </xf>
    <xf numFmtId="217" fontId="0" fillId="3" borderId="97" xfId="15" applyNumberFormat="1" applyFont="1" applyFill="1" applyBorder="1" applyAlignment="1">
      <alignment horizontal="right" vertical="center" wrapText="1" indent="1"/>
    </xf>
    <xf numFmtId="217" fontId="0" fillId="3" borderId="104" xfId="15" applyNumberFormat="1" applyFont="1" applyFill="1" applyBorder="1" applyAlignment="1">
      <alignment horizontal="right" vertical="center" wrapText="1" indent="1"/>
    </xf>
    <xf numFmtId="217" fontId="0" fillId="0" borderId="105" xfId="15" applyNumberFormat="1" applyFont="1" applyFill="1" applyBorder="1" applyAlignment="1">
      <alignment horizontal="right" vertical="center" wrapText="1" indent="1"/>
    </xf>
    <xf numFmtId="217" fontId="0" fillId="3" borderId="106" xfId="15" applyNumberFormat="1" applyFont="1" applyFill="1" applyBorder="1" applyAlignment="1">
      <alignment horizontal="right" vertical="center" wrapText="1" indent="1"/>
    </xf>
    <xf numFmtId="0" fontId="0" fillId="3" borderId="50" xfId="0" applyFont="1" applyFill="1" applyBorder="1" applyAlignment="1">
      <alignment horizontal="left" vertical="center" wrapText="1" indent="3"/>
    </xf>
    <xf numFmtId="0" fontId="0" fillId="3" borderId="108" xfId="0" applyFont="1" applyFill="1" applyBorder="1" applyAlignment="1">
      <alignment horizontal="left" vertical="center" wrapText="1" indent="3"/>
    </xf>
    <xf numFmtId="0" fontId="0" fillId="3" borderId="109" xfId="0" applyFont="1" applyFill="1" applyBorder="1" applyAlignment="1">
      <alignment horizontal="left" vertical="center" wrapText="1" indent="3"/>
    </xf>
    <xf numFmtId="0" fontId="0" fillId="3" borderId="50" xfId="0" applyFont="1" applyFill="1" applyBorder="1" applyAlignment="1">
      <alignment horizontal="left" vertical="center" wrapText="1" indent="3"/>
    </xf>
    <xf numFmtId="0" fontId="0" fillId="3" borderId="108" xfId="0" applyFont="1" applyFill="1" applyBorder="1" applyAlignment="1">
      <alignment horizontal="left" vertical="center" wrapText="1" indent="3"/>
    </xf>
    <xf numFmtId="0" fontId="1" fillId="0" borderId="50" xfId="0" applyFont="1" applyFill="1" applyBorder="1" applyAlignment="1">
      <alignment horizontal="left" vertical="center" wrapText="1" indent="1"/>
    </xf>
    <xf numFmtId="0" fontId="1" fillId="0" borderId="110" xfId="0" applyFont="1" applyFill="1" applyBorder="1" applyAlignment="1">
      <alignment horizontal="left" vertical="center" wrapText="1" indent="1"/>
    </xf>
    <xf numFmtId="49" fontId="0" fillId="0" borderId="0" xfId="0" applyNumberFormat="1" applyBorder="1" applyAlignment="1">
      <alignment horizontal="left" vertical="center"/>
    </xf>
    <xf numFmtId="49" fontId="0" fillId="0" borderId="0" xfId="0" applyNumberFormat="1" applyAlignment="1">
      <alignment horizontal="center" vertical="center"/>
    </xf>
    <xf numFmtId="0" fontId="0" fillId="0" borderId="0" xfId="0" applyFont="1" applyAlignment="1">
      <alignment horizontal="left" vertical="center"/>
    </xf>
    <xf numFmtId="49" fontId="1"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0" fillId="0" borderId="0" xfId="0" applyFont="1" applyAlignment="1" quotePrefix="1">
      <alignment vertical="center"/>
    </xf>
    <xf numFmtId="0" fontId="3" fillId="0" borderId="81" xfId="0" applyFont="1" applyBorder="1" applyAlignment="1">
      <alignment horizontal="left" vertical="center"/>
    </xf>
    <xf numFmtId="49" fontId="3" fillId="0" borderId="81" xfId="0" applyNumberFormat="1" applyFont="1" applyBorder="1" applyAlignment="1">
      <alignment horizontal="left" vertical="center"/>
    </xf>
    <xf numFmtId="0" fontId="15" fillId="0" borderId="0" xfId="0" applyFont="1" applyAlignment="1">
      <alignment horizontal="left"/>
    </xf>
    <xf numFmtId="0" fontId="1" fillId="0" borderId="13" xfId="0" applyFont="1" applyBorder="1" applyAlignment="1">
      <alignment vertical="center"/>
    </xf>
    <xf numFmtId="0" fontId="1" fillId="0" borderId="14" xfId="0" applyFont="1" applyBorder="1" applyAlignment="1">
      <alignment horizontal="left" vertical="center"/>
    </xf>
    <xf numFmtId="0" fontId="0" fillId="0" borderId="0" xfId="0" applyFont="1" applyAlignment="1" quotePrefix="1">
      <alignment horizontal="left" vertical="center" indent="1"/>
    </xf>
    <xf numFmtId="0" fontId="0" fillId="0" borderId="0" xfId="0" applyAlignment="1" quotePrefix="1">
      <alignment horizontal="left" vertical="center" indent="1"/>
    </xf>
    <xf numFmtId="0" fontId="1" fillId="0" borderId="0" xfId="0" applyFont="1" applyAlignment="1" quotePrefix="1">
      <alignment vertical="center"/>
    </xf>
    <xf numFmtId="0" fontId="3" fillId="6" borderId="0" xfId="0" applyFont="1" applyFill="1" applyAlignment="1">
      <alignment horizontal="left" vertical="center" indent="4"/>
    </xf>
    <xf numFmtId="0" fontId="11" fillId="0" borderId="0" xfId="0" applyFont="1" applyAlignment="1">
      <alignment vertical="center" wrapText="1"/>
    </xf>
    <xf numFmtId="0" fontId="1" fillId="0" borderId="0" xfId="0" applyFont="1" applyAlignment="1">
      <alignment horizontal="left"/>
    </xf>
    <xf numFmtId="0" fontId="31" fillId="0" borderId="0" xfId="0" applyFont="1" applyAlignment="1">
      <alignment/>
    </xf>
    <xf numFmtId="0" fontId="3" fillId="0" borderId="0" xfId="0" applyFont="1" applyFill="1" applyAlignment="1">
      <alignment/>
    </xf>
    <xf numFmtId="0" fontId="11" fillId="0" borderId="0" xfId="0" applyFont="1" applyAlignment="1">
      <alignment vertical="center"/>
    </xf>
    <xf numFmtId="0" fontId="42" fillId="0" borderId="0" xfId="0" applyFont="1" applyAlignment="1">
      <alignment horizontal="right" vertical="center" wrapText="1"/>
    </xf>
    <xf numFmtId="0" fontId="11"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right" vertical="center"/>
    </xf>
    <xf numFmtId="0" fontId="0" fillId="0" borderId="0" xfId="0" applyFill="1" applyBorder="1" applyAlignment="1">
      <alignment horizontal="left" vertical="center" indent="1"/>
    </xf>
    <xf numFmtId="0" fontId="8" fillId="0" borderId="0" xfId="0" applyFont="1" applyFill="1" applyBorder="1" applyAlignment="1">
      <alignment vertical="center"/>
    </xf>
    <xf numFmtId="0" fontId="2" fillId="0" borderId="0" xfId="0" applyFont="1" applyFill="1" applyBorder="1" applyAlignment="1">
      <alignment horizontal="right" vertical="center"/>
    </xf>
    <xf numFmtId="212" fontId="0" fillId="0" borderId="0" xfId="18" applyNumberFormat="1" applyFill="1" applyBorder="1" applyAlignment="1">
      <alignment horizontal="center" vertical="center"/>
    </xf>
    <xf numFmtId="0" fontId="0" fillId="0" borderId="0" xfId="0" applyFont="1" applyAlignment="1">
      <alignment horizontal="left" vertical="center" wrapText="1"/>
    </xf>
    <xf numFmtId="212" fontId="38" fillId="3" borderId="26" xfId="18" applyNumberFormat="1" applyFont="1" applyFill="1" applyBorder="1" applyAlignment="1">
      <alignment horizontal="center" vertical="center"/>
    </xf>
    <xf numFmtId="212" fontId="38" fillId="3" borderId="30" xfId="18" applyNumberFormat="1" applyFont="1" applyFill="1" applyBorder="1" applyAlignment="1">
      <alignment horizontal="center" vertical="center"/>
    </xf>
    <xf numFmtId="212" fontId="38" fillId="3" borderId="7" xfId="18" applyNumberFormat="1" applyFont="1" applyFill="1" applyBorder="1" applyAlignment="1">
      <alignment horizontal="center" vertical="center"/>
    </xf>
    <xf numFmtId="0" fontId="38" fillId="3" borderId="111" xfId="0" applyFont="1" applyFill="1" applyBorder="1" applyAlignment="1">
      <alignment horizontal="center" vertical="center"/>
    </xf>
    <xf numFmtId="0" fontId="38" fillId="3" borderId="112" xfId="0" applyFont="1" applyFill="1" applyBorder="1" applyAlignment="1">
      <alignment horizontal="center" vertical="center"/>
    </xf>
    <xf numFmtId="0" fontId="38" fillId="3" borderId="113" xfId="0" applyFont="1" applyFill="1" applyBorder="1" applyAlignment="1">
      <alignment horizontal="center" vertical="center"/>
    </xf>
    <xf numFmtId="212" fontId="38" fillId="3" borderId="28" xfId="18" applyNumberFormat="1" applyFont="1" applyFill="1" applyBorder="1" applyAlignment="1">
      <alignment horizontal="center" vertical="center"/>
    </xf>
    <xf numFmtId="212" fontId="38" fillId="3" borderId="72" xfId="18" applyNumberFormat="1" applyFont="1" applyFill="1" applyBorder="1" applyAlignment="1">
      <alignment horizontal="center" vertical="center"/>
    </xf>
    <xf numFmtId="212" fontId="38" fillId="3" borderId="112" xfId="18" applyNumberFormat="1" applyFont="1" applyFill="1" applyBorder="1" applyAlignment="1">
      <alignment horizontal="center" vertical="center"/>
    </xf>
    <xf numFmtId="212" fontId="38" fillId="3" borderId="114" xfId="18" applyNumberFormat="1" applyFont="1" applyFill="1" applyBorder="1" applyAlignment="1">
      <alignment horizontal="center" vertical="center"/>
    </xf>
    <xf numFmtId="212" fontId="38" fillId="0" borderId="28" xfId="18" applyNumberFormat="1" applyFont="1" applyFill="1" applyBorder="1" applyAlignment="1">
      <alignment horizontal="center" vertical="center"/>
    </xf>
    <xf numFmtId="0" fontId="3" fillId="0" borderId="0" xfId="0" applyFont="1" applyBorder="1" applyAlignment="1">
      <alignment horizontal="justify" vertical="center"/>
    </xf>
    <xf numFmtId="0" fontId="21" fillId="0" borderId="0" xfId="0" applyFont="1" applyBorder="1" applyAlignment="1">
      <alignment vertical="center"/>
    </xf>
    <xf numFmtId="0" fontId="21" fillId="0" borderId="0" xfId="0" applyFont="1" applyAlignment="1">
      <alignment vertical="center"/>
    </xf>
    <xf numFmtId="0" fontId="30" fillId="0" borderId="0" xfId="0" applyFont="1" applyAlignment="1">
      <alignment horizontal="right" vertical="center"/>
    </xf>
    <xf numFmtId="0" fontId="38" fillId="0" borderId="115" xfId="0" applyFont="1" applyBorder="1" applyAlignment="1">
      <alignment horizontal="left" vertical="center"/>
    </xf>
    <xf numFmtId="0" fontId="38" fillId="0" borderId="115" xfId="0" applyFont="1" applyBorder="1" applyAlignment="1">
      <alignment horizontal="left" vertical="center" wrapText="1"/>
    </xf>
    <xf numFmtId="0" fontId="29" fillId="0" borderId="115" xfId="0" applyFont="1" applyBorder="1" applyAlignment="1">
      <alignment horizontal="right" vertical="center" wrapText="1"/>
    </xf>
    <xf numFmtId="0" fontId="21" fillId="0" borderId="116" xfId="0" applyFont="1" applyBorder="1" applyAlignment="1">
      <alignment vertical="center"/>
    </xf>
    <xf numFmtId="0" fontId="30" fillId="0" borderId="116" xfId="0" applyFont="1" applyBorder="1" applyAlignment="1">
      <alignment horizontal="right" vertical="center"/>
    </xf>
    <xf numFmtId="0" fontId="21" fillId="0" borderId="117" xfId="0" applyFont="1" applyBorder="1" applyAlignment="1">
      <alignment vertical="center"/>
    </xf>
    <xf numFmtId="0" fontId="30" fillId="0" borderId="117" xfId="0" applyFont="1" applyBorder="1" applyAlignment="1">
      <alignment horizontal="right" vertical="center"/>
    </xf>
    <xf numFmtId="0" fontId="21" fillId="0" borderId="118" xfId="0" applyFont="1" applyBorder="1" applyAlignment="1">
      <alignment vertical="center"/>
    </xf>
    <xf numFmtId="0" fontId="30" fillId="0" borderId="118" xfId="0" applyFont="1" applyBorder="1" applyAlignment="1">
      <alignment horizontal="right" vertical="center"/>
    </xf>
    <xf numFmtId="0" fontId="38" fillId="0" borderId="14" xfId="0" applyFont="1" applyBorder="1" applyAlignment="1">
      <alignment vertical="center"/>
    </xf>
    <xf numFmtId="0" fontId="30" fillId="0" borderId="12" xfId="0" applyFont="1" applyBorder="1" applyAlignment="1">
      <alignment horizontal="right" vertical="center"/>
    </xf>
    <xf numFmtId="0" fontId="21" fillId="0" borderId="0" xfId="0" applyFont="1" applyBorder="1" applyAlignment="1">
      <alignment vertical="center"/>
    </xf>
    <xf numFmtId="0" fontId="30" fillId="0" borderId="0" xfId="0" applyFont="1" applyBorder="1" applyAlignment="1">
      <alignment horizontal="right" vertical="center"/>
    </xf>
    <xf numFmtId="0" fontId="21" fillId="0" borderId="0" xfId="0" applyFont="1" applyBorder="1" applyAlignment="1">
      <alignment horizontal="center" vertical="center"/>
    </xf>
    <xf numFmtId="0" fontId="38" fillId="0" borderId="78" xfId="0" applyFont="1" applyBorder="1" applyAlignment="1">
      <alignment horizontal="left" vertical="center" indent="1"/>
    </xf>
    <xf numFmtId="0" fontId="29" fillId="0" borderId="78" xfId="0" applyFont="1" applyBorder="1" applyAlignment="1">
      <alignment horizontal="right" vertical="center"/>
    </xf>
    <xf numFmtId="212" fontId="38" fillId="0" borderId="79" xfId="18" applyNumberFormat="1" applyFont="1" applyBorder="1" applyAlignment="1">
      <alignment horizontal="center" vertical="center"/>
    </xf>
    <xf numFmtId="0" fontId="21" fillId="0" borderId="4" xfId="0" applyFont="1" applyBorder="1" applyAlignment="1">
      <alignment horizontal="left" vertical="center" indent="2"/>
    </xf>
    <xf numFmtId="0" fontId="21" fillId="0" borderId="4" xfId="0" applyFont="1" applyBorder="1" applyAlignment="1">
      <alignment horizontal="left" vertical="center" indent="1"/>
    </xf>
    <xf numFmtId="0" fontId="30" fillId="0" borderId="4" xfId="0" applyFont="1" applyBorder="1" applyAlignment="1">
      <alignment horizontal="right" vertical="center"/>
    </xf>
    <xf numFmtId="0" fontId="21" fillId="0" borderId="117" xfId="0" applyFont="1" applyBorder="1" applyAlignment="1">
      <alignment horizontal="left" vertical="center" indent="2"/>
    </xf>
    <xf numFmtId="0" fontId="21" fillId="0" borderId="117" xfId="0" applyFont="1" applyBorder="1" applyAlignment="1">
      <alignment horizontal="left" vertical="center" indent="1"/>
    </xf>
    <xf numFmtId="0" fontId="30" fillId="0" borderId="112" xfId="0" applyFont="1" applyBorder="1" applyAlignment="1">
      <alignment horizontal="right" vertical="center"/>
    </xf>
    <xf numFmtId="0" fontId="38" fillId="0" borderId="119" xfId="0" applyFont="1" applyBorder="1" applyAlignment="1">
      <alignment vertical="center"/>
    </xf>
    <xf numFmtId="0" fontId="29" fillId="0" borderId="119" xfId="0" applyFont="1" applyBorder="1" applyAlignment="1">
      <alignment horizontal="right" vertical="center"/>
    </xf>
    <xf numFmtId="0" fontId="21" fillId="0" borderId="116" xfId="0" applyFont="1" applyBorder="1" applyAlignment="1">
      <alignment horizontal="left" vertical="center" indent="2"/>
    </xf>
    <xf numFmtId="0" fontId="21" fillId="0" borderId="116" xfId="0" applyFont="1" applyBorder="1" applyAlignment="1">
      <alignment horizontal="left" vertical="center" indent="1"/>
    </xf>
    <xf numFmtId="0" fontId="30" fillId="0" borderId="116" xfId="0" applyFont="1" applyBorder="1" applyAlignment="1">
      <alignment horizontal="right" vertical="center"/>
    </xf>
    <xf numFmtId="0" fontId="30" fillId="0" borderId="117" xfId="0" applyFont="1" applyBorder="1" applyAlignment="1">
      <alignment horizontal="right" vertical="center"/>
    </xf>
    <xf numFmtId="0" fontId="21" fillId="0" borderId="120" xfId="0" applyFont="1" applyBorder="1" applyAlignment="1">
      <alignment horizontal="left" vertical="center" indent="2"/>
    </xf>
    <xf numFmtId="0" fontId="21" fillId="0" borderId="120" xfId="0" applyFont="1" applyBorder="1" applyAlignment="1">
      <alignment horizontal="left" vertical="center" indent="1"/>
    </xf>
    <xf numFmtId="0" fontId="30" fillId="0" borderId="120" xfId="0" applyFont="1" applyBorder="1" applyAlignment="1">
      <alignment horizontal="right" vertical="center"/>
    </xf>
    <xf numFmtId="212" fontId="38" fillId="0" borderId="79" xfId="18" applyNumberFormat="1" applyFont="1" applyFill="1" applyBorder="1" applyAlignment="1">
      <alignment horizontal="center" vertical="center"/>
    </xf>
    <xf numFmtId="0" fontId="21" fillId="0" borderId="117" xfId="0" applyFont="1" applyBorder="1" applyAlignment="1">
      <alignment horizontal="left" vertical="center" wrapText="1" indent="1"/>
    </xf>
    <xf numFmtId="0" fontId="21" fillId="0" borderId="120" xfId="0" applyFont="1" applyFill="1" applyBorder="1" applyAlignment="1">
      <alignment horizontal="left" vertical="center" indent="1"/>
    </xf>
    <xf numFmtId="0" fontId="21" fillId="0" borderId="0" xfId="0" applyFont="1" applyFill="1" applyBorder="1" applyAlignment="1">
      <alignment horizontal="left" vertical="center" indent="1"/>
    </xf>
    <xf numFmtId="0" fontId="21" fillId="0" borderId="121" xfId="0" applyFont="1" applyFill="1" applyBorder="1" applyAlignment="1">
      <alignment horizontal="left" vertical="center" indent="1"/>
    </xf>
    <xf numFmtId="0" fontId="21" fillId="0" borderId="118" xfId="0" applyFont="1" applyFill="1" applyBorder="1" applyAlignment="1">
      <alignment horizontal="left" vertical="center" indent="1"/>
    </xf>
    <xf numFmtId="0" fontId="21" fillId="0" borderId="14" xfId="0" applyFont="1" applyBorder="1" applyAlignment="1">
      <alignment horizontal="left" vertical="center" indent="1"/>
    </xf>
    <xf numFmtId="0" fontId="21" fillId="0" borderId="0" xfId="0" applyFont="1" applyAlignment="1">
      <alignment vertical="center"/>
    </xf>
    <xf numFmtId="212" fontId="38" fillId="3" borderId="122" xfId="18" applyNumberFormat="1" applyFont="1" applyFill="1" applyBorder="1" applyAlignment="1">
      <alignment horizontal="right" vertical="center" indent="2"/>
    </xf>
    <xf numFmtId="212" fontId="38" fillId="0" borderId="117" xfId="18" applyNumberFormat="1" applyFont="1" applyFill="1" applyBorder="1" applyAlignment="1">
      <alignment horizontal="right" vertical="center" indent="2"/>
    </xf>
    <xf numFmtId="212" fontId="38" fillId="0" borderId="121" xfId="18" applyNumberFormat="1" applyFont="1" applyFill="1" applyBorder="1" applyAlignment="1">
      <alignment horizontal="right" vertical="center" indent="2"/>
    </xf>
    <xf numFmtId="212" fontId="38" fillId="2" borderId="17" xfId="18" applyNumberFormat="1" applyFont="1" applyFill="1" applyBorder="1" applyAlignment="1">
      <alignment horizontal="right" vertical="center" indent="2"/>
    </xf>
    <xf numFmtId="212" fontId="38" fillId="0" borderId="4" xfId="18" applyNumberFormat="1" applyFont="1" applyBorder="1" applyAlignment="1">
      <alignment horizontal="right" vertical="center" indent="2"/>
    </xf>
    <xf numFmtId="212" fontId="38" fillId="0" borderId="0" xfId="18" applyNumberFormat="1" applyFont="1" applyFill="1" applyBorder="1" applyAlignment="1">
      <alignment horizontal="right" vertical="center" indent="2"/>
    </xf>
    <xf numFmtId="212" fontId="29" fillId="3" borderId="7" xfId="18" applyNumberFormat="1" applyFont="1" applyFill="1" applyBorder="1" applyAlignment="1">
      <alignment horizontal="right" vertical="center" indent="2"/>
    </xf>
    <xf numFmtId="212" fontId="38" fillId="2" borderId="8" xfId="18" applyNumberFormat="1" applyFont="1" applyFill="1" applyBorder="1" applyAlignment="1">
      <alignment horizontal="right" vertical="center" indent="2"/>
    </xf>
    <xf numFmtId="9" fontId="38" fillId="0" borderId="0" xfId="22" applyFont="1" applyFill="1" applyBorder="1" applyAlignment="1">
      <alignment horizontal="right" vertical="center" indent="1"/>
    </xf>
    <xf numFmtId="9" fontId="38" fillId="2" borderId="8" xfId="22" applyFont="1" applyFill="1" applyBorder="1" applyAlignment="1">
      <alignment horizontal="right" vertical="center" indent="1"/>
    </xf>
    <xf numFmtId="9" fontId="29" fillId="0" borderId="7" xfId="22" applyFont="1" applyFill="1" applyBorder="1" applyAlignment="1">
      <alignment horizontal="right" vertical="center" indent="1"/>
    </xf>
    <xf numFmtId="212" fontId="29" fillId="0" borderId="17" xfId="18" applyNumberFormat="1" applyFont="1" applyFill="1" applyBorder="1" applyAlignment="1">
      <alignment horizontal="right" vertical="center" indent="2"/>
    </xf>
    <xf numFmtId="9" fontId="38" fillId="3" borderId="123" xfId="22" applyFont="1" applyFill="1" applyBorder="1" applyAlignment="1">
      <alignment horizontal="right" vertical="center" indent="2"/>
    </xf>
    <xf numFmtId="9" fontId="38" fillId="3" borderId="85" xfId="22" applyFont="1" applyFill="1" applyBorder="1" applyAlignment="1">
      <alignment horizontal="right" vertical="center" indent="2"/>
    </xf>
    <xf numFmtId="0" fontId="31" fillId="0" borderId="0" xfId="0" applyFont="1" applyAlignment="1">
      <alignment horizontal="right" vertical="center"/>
    </xf>
    <xf numFmtId="0" fontId="28" fillId="0" borderId="0" xfId="0" applyFont="1" applyFill="1" applyAlignment="1">
      <alignment horizontal="left" vertical="center" indent="2"/>
    </xf>
    <xf numFmtId="0" fontId="38" fillId="0" borderId="0" xfId="0" applyFont="1" applyFill="1" applyAlignment="1">
      <alignment vertical="center"/>
    </xf>
    <xf numFmtId="0" fontId="2" fillId="0" borderId="0" xfId="0" applyFont="1" applyFill="1" applyAlignment="1">
      <alignment/>
    </xf>
    <xf numFmtId="0" fontId="1" fillId="0" borderId="0" xfId="0" applyFont="1" applyFill="1" applyAlignment="1">
      <alignment/>
    </xf>
    <xf numFmtId="0" fontId="21" fillId="0" borderId="117" xfId="0" applyFont="1" applyBorder="1" applyAlignment="1">
      <alignment horizontal="left" vertical="center" indent="2"/>
    </xf>
    <xf numFmtId="0" fontId="30" fillId="0" borderId="117" xfId="0" applyFont="1" applyBorder="1" applyAlignment="1">
      <alignment horizontal="left" vertical="center" indent="1"/>
    </xf>
    <xf numFmtId="0" fontId="29" fillId="0" borderId="0" xfId="0" applyFont="1" applyFill="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0" fillId="0" borderId="9" xfId="0" applyFont="1" applyBorder="1" applyAlignment="1">
      <alignment horizontal="left" vertical="center" wrapText="1" indent="2"/>
    </xf>
    <xf numFmtId="195" fontId="1" fillId="3" borderId="96" xfId="0" applyNumberFormat="1" applyFont="1" applyFill="1" applyBorder="1" applyAlignment="1">
      <alignment horizontal="center" vertical="center"/>
    </xf>
    <xf numFmtId="195" fontId="1" fillId="3" borderId="97" xfId="0" applyNumberFormat="1" applyFont="1" applyFill="1" applyBorder="1" applyAlignment="1">
      <alignment horizontal="center" vertical="center"/>
    </xf>
    <xf numFmtId="195" fontId="1" fillId="3" borderId="30" xfId="0" applyNumberFormat="1" applyFont="1" applyFill="1" applyBorder="1" applyAlignment="1">
      <alignment horizontal="center" vertical="center"/>
    </xf>
    <xf numFmtId="0" fontId="1" fillId="0" borderId="7" xfId="0" applyFont="1" applyBorder="1" applyAlignment="1">
      <alignment horizontal="left" vertical="center"/>
    </xf>
    <xf numFmtId="195" fontId="1" fillId="2" borderId="7" xfId="0" applyNumberFormat="1" applyFont="1" applyFill="1" applyBorder="1" applyAlignment="1">
      <alignment vertical="center"/>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justify"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195" fontId="3" fillId="2" borderId="104" xfId="0" applyNumberFormat="1" applyFont="1" applyFill="1" applyBorder="1" applyAlignment="1">
      <alignment vertical="center"/>
    </xf>
    <xf numFmtId="195" fontId="1" fillId="3" borderId="124" xfId="0" applyNumberFormat="1" applyFont="1" applyFill="1" applyBorder="1" applyAlignment="1">
      <alignment horizontal="center" vertical="center"/>
    </xf>
    <xf numFmtId="0" fontId="4" fillId="0" borderId="125"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 fillId="0" borderId="126"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30" xfId="0" applyFont="1" applyFill="1" applyBorder="1" applyAlignment="1">
      <alignment horizontal="left" vertical="center" wrapText="1" indent="1"/>
    </xf>
    <xf numFmtId="0" fontId="0" fillId="0" borderId="26" xfId="0" applyFont="1" applyFill="1" applyBorder="1" applyAlignment="1">
      <alignment horizontal="left" vertical="center" wrapText="1" indent="1"/>
    </xf>
    <xf numFmtId="0" fontId="0" fillId="0" borderId="28"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37" fillId="3" borderId="31" xfId="0" applyFont="1" applyFill="1" applyBorder="1" applyAlignment="1">
      <alignment horizontal="center" vertical="center"/>
    </xf>
    <xf numFmtId="0" fontId="48" fillId="0" borderId="117" xfId="0" applyFont="1" applyBorder="1" applyAlignment="1">
      <alignment horizontal="left" vertical="center" indent="1"/>
    </xf>
    <xf numFmtId="0" fontId="48" fillId="0" borderId="118" xfId="0" applyFont="1" applyBorder="1" applyAlignment="1">
      <alignment horizontal="left" vertical="center" indent="1"/>
    </xf>
    <xf numFmtId="0" fontId="48" fillId="0" borderId="116" xfId="0" applyFont="1" applyBorder="1" applyAlignment="1">
      <alignment horizontal="left" vertical="center" indent="1"/>
    </xf>
    <xf numFmtId="212" fontId="38" fillId="7" borderId="8" xfId="18" applyNumberFormat="1" applyFont="1" applyFill="1" applyBorder="1" applyAlignment="1">
      <alignment horizontal="center" vertical="center"/>
    </xf>
    <xf numFmtId="0" fontId="21" fillId="3" borderId="12" xfId="0" applyFont="1" applyFill="1" applyBorder="1" applyAlignment="1">
      <alignment horizontal="center" vertical="center"/>
    </xf>
    <xf numFmtId="42" fontId="21" fillId="3" borderId="9" xfId="0" applyNumberFormat="1" applyFont="1" applyFill="1" applyBorder="1" applyAlignment="1">
      <alignment horizontal="left" vertical="center" wrapText="1" indent="1"/>
    </xf>
    <xf numFmtId="0" fontId="0" fillId="0" borderId="21"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3" borderId="21" xfId="0" applyFont="1" applyFill="1" applyBorder="1" applyAlignment="1">
      <alignment horizontal="left" vertical="center" wrapText="1" indent="2"/>
    </xf>
    <xf numFmtId="0" fontId="0" fillId="3" borderId="81" xfId="0" applyFont="1" applyFill="1" applyBorder="1" applyAlignment="1">
      <alignment horizontal="left" vertical="center" wrapText="1" indent="2"/>
    </xf>
    <xf numFmtId="0" fontId="0" fillId="3" borderId="11" xfId="0" applyFont="1" applyFill="1" applyBorder="1" applyAlignment="1">
      <alignment horizontal="left" vertical="center" wrapText="1" indent="2"/>
    </xf>
    <xf numFmtId="0" fontId="0" fillId="3" borderId="9" xfId="0" applyFont="1" applyFill="1" applyBorder="1" applyAlignment="1">
      <alignment horizontal="left" vertical="center" wrapText="1" indent="2"/>
    </xf>
    <xf numFmtId="0" fontId="0" fillId="3" borderId="14" xfId="0" applyFont="1" applyFill="1" applyBorder="1" applyAlignment="1">
      <alignment horizontal="left" vertical="center" wrapText="1" indent="2"/>
    </xf>
    <xf numFmtId="0" fontId="38" fillId="0" borderId="14" xfId="0" applyFont="1" applyBorder="1" applyAlignment="1">
      <alignment horizontal="right" vertical="center" indent="1"/>
    </xf>
    <xf numFmtId="3" fontId="0" fillId="3" borderId="28" xfId="0" applyNumberFormat="1" applyFont="1" applyFill="1" applyBorder="1" applyAlignment="1">
      <alignment horizontal="right" vertical="center" indent="1"/>
    </xf>
    <xf numFmtId="217" fontId="0" fillId="3" borderId="127" xfId="15" applyNumberFormat="1" applyFont="1" applyFill="1" applyBorder="1" applyAlignment="1">
      <alignment horizontal="right" vertical="center" wrapText="1" indent="1"/>
    </xf>
    <xf numFmtId="9" fontId="0" fillId="0" borderId="127" xfId="22" applyFont="1" applyFill="1" applyBorder="1" applyAlignment="1">
      <alignment horizontal="right" vertical="center" wrapText="1" indent="1"/>
    </xf>
    <xf numFmtId="3" fontId="0" fillId="3" borderId="30" xfId="0" applyNumberFormat="1" applyFont="1" applyFill="1" applyBorder="1" applyAlignment="1">
      <alignment horizontal="right" vertical="center" indent="1"/>
    </xf>
    <xf numFmtId="217" fontId="0" fillId="3" borderId="112" xfId="15" applyNumberFormat="1" applyFont="1" applyFill="1" applyBorder="1" applyAlignment="1">
      <alignment horizontal="right" vertical="center" wrapText="1" indent="1"/>
    </xf>
    <xf numFmtId="9" fontId="0" fillId="0" borderId="112" xfId="22" applyFont="1" applyFill="1" applyBorder="1" applyAlignment="1">
      <alignment horizontal="right" vertical="center" wrapText="1" indent="1"/>
    </xf>
    <xf numFmtId="3" fontId="1" fillId="0" borderId="7" xfId="0" applyNumberFormat="1" applyFont="1" applyFill="1" applyBorder="1" applyAlignment="1">
      <alignment horizontal="right" vertical="center" indent="1"/>
    </xf>
    <xf numFmtId="9" fontId="1" fillId="0" borderId="113" xfId="22" applyFont="1" applyFill="1" applyBorder="1" applyAlignment="1">
      <alignment horizontal="right" vertical="center" wrapText="1" indent="1"/>
    </xf>
    <xf numFmtId="3" fontId="0" fillId="3" borderId="26" xfId="0" applyNumberFormat="1" applyFont="1" applyFill="1" applyBorder="1" applyAlignment="1">
      <alignment horizontal="right" vertical="center" indent="1"/>
    </xf>
    <xf numFmtId="217" fontId="0" fillId="3" borderId="111" xfId="15" applyNumberFormat="1" applyFont="1" applyFill="1" applyBorder="1" applyAlignment="1">
      <alignment horizontal="right" vertical="center" wrapText="1" indent="1"/>
    </xf>
    <xf numFmtId="3" fontId="1" fillId="0" borderId="72" xfId="0" applyNumberFormat="1" applyFont="1" applyFill="1" applyBorder="1" applyAlignment="1">
      <alignment horizontal="right" vertical="center" indent="1"/>
    </xf>
    <xf numFmtId="9" fontId="1" fillId="0" borderId="128" xfId="22" applyFont="1" applyFill="1" applyBorder="1" applyAlignment="1">
      <alignment horizontal="right" vertical="center" wrapText="1" indent="1"/>
    </xf>
    <xf numFmtId="3" fontId="1" fillId="0" borderId="126" xfId="0" applyNumberFormat="1" applyFont="1" applyFill="1" applyBorder="1" applyAlignment="1">
      <alignment horizontal="right" vertical="center" indent="1"/>
    </xf>
    <xf numFmtId="217" fontId="1" fillId="0" borderId="129" xfId="15" applyNumberFormat="1" applyFont="1" applyFill="1" applyBorder="1" applyAlignment="1">
      <alignment horizontal="right" vertical="center" wrapText="1" indent="1"/>
    </xf>
    <xf numFmtId="3" fontId="1" fillId="0" borderId="28" xfId="0" applyNumberFormat="1" applyFont="1" applyFill="1" applyBorder="1" applyAlignment="1">
      <alignment horizontal="right" vertical="center" indent="1"/>
    </xf>
    <xf numFmtId="217" fontId="1" fillId="0" borderId="127" xfId="15" applyNumberFormat="1" applyFont="1" applyFill="1" applyBorder="1" applyAlignment="1">
      <alignment horizontal="right" vertical="center" wrapText="1" indent="1"/>
    </xf>
    <xf numFmtId="3" fontId="1" fillId="0" borderId="30" xfId="0" applyNumberFormat="1" applyFont="1" applyFill="1" applyBorder="1" applyAlignment="1">
      <alignment horizontal="right" vertical="center" indent="1"/>
    </xf>
    <xf numFmtId="217" fontId="1" fillId="0" borderId="112" xfId="15" applyNumberFormat="1" applyFont="1" applyFill="1" applyBorder="1" applyAlignment="1">
      <alignment horizontal="right" vertical="center" wrapText="1" indent="1"/>
    </xf>
    <xf numFmtId="217" fontId="1" fillId="0" borderId="113" xfId="15" applyNumberFormat="1" applyFont="1" applyFill="1" applyBorder="1" applyAlignment="1">
      <alignment horizontal="right" vertical="center" wrapText="1" indent="1"/>
    </xf>
    <xf numFmtId="217" fontId="1" fillId="0" borderId="114" xfId="15" applyNumberFormat="1" applyFont="1" applyFill="1" applyBorder="1" applyAlignment="1">
      <alignment horizontal="right" vertical="center" wrapText="1" indent="1"/>
    </xf>
    <xf numFmtId="0" fontId="5" fillId="3" borderId="125" xfId="0" applyFont="1" applyFill="1" applyBorder="1" applyAlignment="1">
      <alignment horizontal="center" vertical="center" wrapText="1"/>
    </xf>
    <xf numFmtId="0" fontId="13" fillId="0" borderId="0" xfId="0" applyFont="1" applyBorder="1" applyAlignment="1">
      <alignment horizontal="left" vertical="center"/>
    </xf>
    <xf numFmtId="0" fontId="0" fillId="3" borderId="26" xfId="0" applyFont="1" applyFill="1" applyBorder="1" applyAlignment="1">
      <alignment horizontal="left" vertical="center" wrapText="1"/>
    </xf>
    <xf numFmtId="200" fontId="0" fillId="3" borderId="111" xfId="18" applyNumberFormat="1" applyFont="1" applyFill="1" applyBorder="1" applyAlignment="1">
      <alignment horizontal="right" vertical="center" wrapText="1"/>
    </xf>
    <xf numFmtId="200" fontId="0" fillId="0" borderId="111" xfId="18" applyNumberFormat="1" applyFont="1" applyFill="1" applyBorder="1" applyAlignment="1">
      <alignment horizontal="right" vertical="center" wrapText="1"/>
    </xf>
    <xf numFmtId="217" fontId="0" fillId="3" borderId="111" xfId="15" applyNumberFormat="1" applyFont="1" applyFill="1" applyBorder="1" applyAlignment="1">
      <alignment horizontal="left" vertical="center" wrapText="1"/>
    </xf>
    <xf numFmtId="217" fontId="0" fillId="0" borderId="111" xfId="0" applyNumberFormat="1" applyFont="1" applyFill="1" applyBorder="1" applyAlignment="1">
      <alignment horizontal="left" vertical="center" wrapText="1"/>
    </xf>
    <xf numFmtId="0" fontId="0" fillId="3" borderId="30" xfId="0" applyFont="1" applyFill="1" applyBorder="1" applyAlignment="1">
      <alignment horizontal="left" vertical="center" wrapText="1"/>
    </xf>
    <xf numFmtId="200" fontId="0" fillId="3" borderId="112" xfId="18" applyNumberFormat="1" applyFont="1" applyFill="1" applyBorder="1" applyAlignment="1">
      <alignment horizontal="right" vertical="center" wrapText="1"/>
    </xf>
    <xf numFmtId="200" fontId="0" fillId="0" borderId="112" xfId="18" applyNumberFormat="1" applyFont="1" applyFill="1" applyBorder="1" applyAlignment="1">
      <alignment horizontal="right" vertical="center" wrapText="1"/>
    </xf>
    <xf numFmtId="217" fontId="0" fillId="3" borderId="112" xfId="15" applyNumberFormat="1" applyFont="1" applyFill="1" applyBorder="1" applyAlignment="1">
      <alignment horizontal="left" vertical="center" wrapText="1"/>
    </xf>
    <xf numFmtId="217" fontId="0" fillId="0" borderId="112" xfId="0" applyNumberFormat="1" applyFont="1" applyFill="1" applyBorder="1" applyAlignment="1">
      <alignment horizontal="left" vertical="center" wrapText="1"/>
    </xf>
    <xf numFmtId="200" fontId="0" fillId="0" borderId="113" xfId="18" applyNumberFormat="1" applyFont="1" applyFill="1" applyBorder="1" applyAlignment="1">
      <alignment horizontal="right" vertical="center" wrapText="1"/>
    </xf>
    <xf numFmtId="217" fontId="0" fillId="0" borderId="113" xfId="15" applyNumberFormat="1" applyFont="1" applyFill="1" applyBorder="1" applyAlignment="1">
      <alignment horizontal="left" vertical="center" wrapText="1"/>
    </xf>
    <xf numFmtId="217" fontId="3" fillId="0" borderId="113" xfId="0" applyNumberFormat="1" applyFont="1" applyFill="1" applyBorder="1" applyAlignment="1">
      <alignment horizontal="left" vertical="center" wrapText="1"/>
    </xf>
    <xf numFmtId="200" fontId="0" fillId="0" borderId="6" xfId="18" applyNumberFormat="1" applyFont="1" applyFill="1" applyBorder="1" applyAlignment="1">
      <alignment horizontal="right" vertical="center" wrapText="1"/>
    </xf>
    <xf numFmtId="217" fontId="0" fillId="0" borderId="6" xfId="15" applyNumberFormat="1" applyFont="1" applyFill="1" applyBorder="1" applyAlignment="1">
      <alignment horizontal="left" vertical="center" wrapText="1"/>
    </xf>
    <xf numFmtId="217" fontId="3" fillId="0" borderId="113" xfId="0" applyNumberFormat="1" applyFont="1" applyBorder="1" applyAlignment="1">
      <alignment horizontal="left" vertical="center" wrapText="1"/>
    </xf>
    <xf numFmtId="0" fontId="0" fillId="3" borderId="130" xfId="0" applyFont="1" applyFill="1" applyBorder="1" applyAlignment="1">
      <alignment horizontal="left" vertical="center" wrapText="1" indent="1"/>
    </xf>
    <xf numFmtId="0" fontId="0" fillId="3" borderId="122" xfId="0" applyFont="1" applyFill="1" applyBorder="1" applyAlignment="1">
      <alignment horizontal="left" vertical="center" wrapText="1" indent="1"/>
    </xf>
    <xf numFmtId="0" fontId="3" fillId="2" borderId="131" xfId="0" applyFont="1" applyFill="1" applyBorder="1" applyAlignment="1">
      <alignment horizontal="left" vertical="center" wrapText="1" indent="1"/>
    </xf>
    <xf numFmtId="0" fontId="0" fillId="3" borderId="132" xfId="0" applyFont="1" applyFill="1" applyBorder="1" applyAlignment="1">
      <alignment horizontal="left" vertical="center" wrapText="1" indent="1"/>
    </xf>
    <xf numFmtId="0" fontId="3" fillId="2" borderId="133" xfId="0" applyFont="1" applyFill="1" applyBorder="1" applyAlignment="1">
      <alignment horizontal="left" vertical="center" wrapText="1" indent="1"/>
    </xf>
    <xf numFmtId="0" fontId="1" fillId="3" borderId="134" xfId="0" applyFont="1" applyFill="1" applyBorder="1" applyAlignment="1">
      <alignment horizontal="left" vertical="center" wrapText="1" indent="1"/>
    </xf>
    <xf numFmtId="0" fontId="1" fillId="3" borderId="130" xfId="0" applyFont="1" applyFill="1" applyBorder="1" applyAlignment="1">
      <alignment horizontal="left" vertical="center" wrapText="1" indent="1"/>
    </xf>
    <xf numFmtId="0" fontId="1" fillId="3" borderId="122" xfId="0" applyFont="1" applyFill="1" applyBorder="1" applyAlignment="1">
      <alignment horizontal="left" vertical="center" wrapText="1" indent="1"/>
    </xf>
    <xf numFmtId="0" fontId="1" fillId="2" borderId="131" xfId="0" applyFont="1" applyFill="1" applyBorder="1" applyAlignment="1">
      <alignment horizontal="left" vertical="center" indent="1"/>
    </xf>
    <xf numFmtId="0" fontId="38" fillId="0" borderId="0" xfId="0" applyFont="1" applyFill="1" applyAlignment="1">
      <alignment horizontal="left" vertical="center" indent="1"/>
    </xf>
    <xf numFmtId="0" fontId="29" fillId="0" borderId="0" xfId="0" applyFont="1" applyFill="1" applyAlignment="1">
      <alignment horizontal="left" vertical="center" indent="2"/>
    </xf>
    <xf numFmtId="0" fontId="49" fillId="0" borderId="0" xfId="0" applyFont="1" applyAlignment="1">
      <alignment horizontal="left"/>
    </xf>
    <xf numFmtId="0" fontId="30" fillId="5" borderId="0" xfId="0" applyFont="1" applyFill="1" applyAlignment="1">
      <alignment horizontal="left" vertical="center" indent="2"/>
    </xf>
    <xf numFmtId="0" fontId="0" fillId="5" borderId="0" xfId="0" applyFont="1" applyFill="1" applyAlignment="1">
      <alignment/>
    </xf>
    <xf numFmtId="0" fontId="49" fillId="0" borderId="0" xfId="0" applyFont="1" applyAlignment="1">
      <alignment horizontal="left" vertical="top" wrapText="1"/>
    </xf>
    <xf numFmtId="0" fontId="1" fillId="0" borderId="8" xfId="0" applyFont="1" applyBorder="1" applyAlignment="1">
      <alignment horizontal="center" vertical="center" wrapText="1"/>
    </xf>
    <xf numFmtId="0" fontId="38" fillId="0" borderId="135" xfId="0" applyFont="1" applyBorder="1" applyAlignment="1">
      <alignment horizontal="center" vertical="center"/>
    </xf>
    <xf numFmtId="0" fontId="38" fillId="0" borderId="136" xfId="0" applyFont="1" applyBorder="1" applyAlignment="1">
      <alignment horizontal="center" vertical="center" wrapText="1"/>
    </xf>
    <xf numFmtId="0" fontId="21" fillId="0" borderId="132" xfId="0" applyFont="1" applyBorder="1" applyAlignment="1">
      <alignment horizontal="center" vertical="center"/>
    </xf>
    <xf numFmtId="9" fontId="38" fillId="7" borderId="26" xfId="22" applyFont="1" applyFill="1" applyBorder="1" applyAlignment="1">
      <alignment horizontal="right" vertical="center" indent="1"/>
    </xf>
    <xf numFmtId="0" fontId="21" fillId="0" borderId="122" xfId="0" applyFont="1" applyBorder="1" applyAlignment="1">
      <alignment horizontal="center" vertical="center"/>
    </xf>
    <xf numFmtId="9" fontId="38" fillId="7" borderId="30" xfId="22" applyFont="1" applyFill="1" applyBorder="1" applyAlignment="1">
      <alignment horizontal="right" vertical="center" indent="1"/>
    </xf>
    <xf numFmtId="0" fontId="21" fillId="0" borderId="131" xfId="0" applyFont="1" applyBorder="1" applyAlignment="1">
      <alignment horizontal="center" vertical="center"/>
    </xf>
    <xf numFmtId="9" fontId="38" fillId="7" borderId="7" xfId="22" applyFont="1" applyFill="1" applyBorder="1" applyAlignment="1">
      <alignment horizontal="right" vertical="center" indent="1"/>
    </xf>
    <xf numFmtId="0" fontId="38" fillId="0" borderId="13" xfId="0" applyFont="1" applyBorder="1" applyAlignment="1">
      <alignment horizontal="center" vertical="center"/>
    </xf>
    <xf numFmtId="9" fontId="21" fillId="7" borderId="8" xfId="22" applyFont="1" applyFill="1" applyBorder="1" applyAlignment="1">
      <alignment horizontal="right" vertical="center" indent="1"/>
    </xf>
    <xf numFmtId="0" fontId="0" fillId="0" borderId="115" xfId="0" applyBorder="1" applyAlignment="1">
      <alignment vertical="center"/>
    </xf>
    <xf numFmtId="212" fontId="3" fillId="0" borderId="115" xfId="18" applyNumberFormat="1" applyFont="1" applyFill="1" applyBorder="1" applyAlignment="1">
      <alignment horizontal="right" vertical="center" wrapText="1" indent="1"/>
    </xf>
    <xf numFmtId="212" fontId="3" fillId="0" borderId="136" xfId="18" applyNumberFormat="1" applyFont="1" applyFill="1" applyBorder="1" applyAlignment="1">
      <alignment horizontal="right" vertical="center" wrapText="1" indent="1"/>
    </xf>
    <xf numFmtId="0" fontId="38" fillId="0" borderId="77" xfId="0" applyFont="1" applyBorder="1" applyAlignment="1">
      <alignment vertical="center"/>
    </xf>
    <xf numFmtId="212" fontId="38" fillId="0" borderId="78" xfId="18" applyNumberFormat="1" applyFont="1" applyBorder="1" applyAlignment="1">
      <alignment horizontal="center" vertical="center"/>
    </xf>
    <xf numFmtId="0" fontId="21" fillId="0" borderId="17" xfId="0" applyFont="1" applyBorder="1" applyAlignment="1">
      <alignment vertical="center"/>
    </xf>
    <xf numFmtId="9" fontId="38" fillId="7" borderId="28" xfId="22" applyFont="1" applyFill="1" applyBorder="1" applyAlignment="1">
      <alignment horizontal="right" vertical="center" indent="1"/>
    </xf>
    <xf numFmtId="0" fontId="21" fillId="0" borderId="122" xfId="0" applyFont="1" applyBorder="1" applyAlignment="1">
      <alignment vertical="center"/>
    </xf>
    <xf numFmtId="0" fontId="38" fillId="0" borderId="137" xfId="0" applyFont="1" applyBorder="1" applyAlignment="1">
      <alignment vertical="center"/>
    </xf>
    <xf numFmtId="212" fontId="10" fillId="0" borderId="125" xfId="18" applyNumberFormat="1" applyFont="1" applyFill="1" applyBorder="1" applyAlignment="1">
      <alignment horizontal="right" vertical="center"/>
    </xf>
    <xf numFmtId="212" fontId="38" fillId="7" borderId="90" xfId="0" applyNumberFormat="1" applyFont="1" applyFill="1" applyBorder="1" applyAlignment="1">
      <alignment horizontal="center" vertical="center"/>
    </xf>
    <xf numFmtId="9" fontId="21" fillId="7" borderId="90" xfId="22" applyFont="1" applyFill="1" applyBorder="1" applyAlignment="1">
      <alignment horizontal="right" vertical="center" indent="1"/>
    </xf>
    <xf numFmtId="0" fontId="21" fillId="0" borderId="132" xfId="0" applyFont="1" applyBorder="1" applyAlignment="1">
      <alignment vertical="center"/>
    </xf>
    <xf numFmtId="9" fontId="38" fillId="7" borderId="72" xfId="22" applyFont="1" applyFill="1" applyBorder="1" applyAlignment="1">
      <alignment horizontal="right" vertical="center" indent="1"/>
    </xf>
    <xf numFmtId="212" fontId="38" fillId="7" borderId="12" xfId="0" applyNumberFormat="1" applyFont="1" applyFill="1" applyBorder="1" applyAlignment="1">
      <alignment horizontal="center" vertical="center"/>
    </xf>
    <xf numFmtId="9" fontId="21" fillId="7" borderId="12" xfId="22" applyFont="1" applyFill="1" applyBorder="1" applyAlignment="1">
      <alignment horizontal="right" vertical="center" indent="1"/>
    </xf>
    <xf numFmtId="0" fontId="21" fillId="0" borderId="130" xfId="0" applyFont="1" applyBorder="1" applyAlignment="1">
      <alignment vertical="center"/>
    </xf>
    <xf numFmtId="212" fontId="38" fillId="0" borderId="78" xfId="18" applyNumberFormat="1" applyFont="1" applyFill="1" applyBorder="1" applyAlignment="1">
      <alignment horizontal="center" vertical="center"/>
    </xf>
    <xf numFmtId="9" fontId="38" fillId="7" borderId="112" xfId="22" applyFont="1" applyFill="1" applyBorder="1" applyAlignment="1">
      <alignment horizontal="right" vertical="center" indent="1"/>
    </xf>
    <xf numFmtId="9" fontId="38" fillId="7" borderId="114" xfId="22" applyFont="1" applyFill="1" applyBorder="1" applyAlignment="1">
      <alignment horizontal="right" vertical="center" indent="1"/>
    </xf>
    <xf numFmtId="0" fontId="21" fillId="0" borderId="117" xfId="0" applyFont="1" applyFill="1" applyBorder="1" applyAlignment="1">
      <alignment horizontal="left" vertical="center" indent="2"/>
    </xf>
    <xf numFmtId="0" fontId="38" fillId="7" borderId="117" xfId="0" applyFont="1" applyFill="1" applyBorder="1" applyAlignment="1">
      <alignment horizontal="left" vertical="center" indent="1"/>
    </xf>
    <xf numFmtId="0" fontId="21" fillId="0" borderId="131" xfId="0" applyFont="1" applyBorder="1" applyAlignment="1">
      <alignment vertical="center"/>
    </xf>
    <xf numFmtId="0" fontId="21" fillId="0" borderId="118" xfId="0" applyFont="1" applyFill="1" applyBorder="1" applyAlignment="1">
      <alignment horizontal="left" vertical="center" indent="2"/>
    </xf>
    <xf numFmtId="0" fontId="38" fillId="7" borderId="118" xfId="0" applyFont="1" applyFill="1" applyBorder="1" applyAlignment="1">
      <alignment horizontal="left" vertical="center" indent="1"/>
    </xf>
    <xf numFmtId="0" fontId="38" fillId="0" borderId="13" xfId="0" applyFont="1" applyBorder="1" applyAlignment="1">
      <alignment horizontal="left" vertical="center" inden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21" fillId="0" borderId="30" xfId="0" applyFont="1" applyBorder="1" applyAlignment="1">
      <alignment horizontal="left" vertical="center" indent="2"/>
    </xf>
    <xf numFmtId="9" fontId="38" fillId="0" borderId="30" xfId="22" applyFont="1" applyFill="1" applyBorder="1" applyAlignment="1">
      <alignment horizontal="right" vertical="center" indent="1"/>
    </xf>
    <xf numFmtId="0" fontId="21" fillId="0" borderId="122" xfId="0" applyFont="1" applyBorder="1" applyAlignment="1">
      <alignment horizontal="left" vertical="center" indent="2"/>
    </xf>
    <xf numFmtId="9" fontId="38" fillId="0" borderId="112" xfId="22" applyFont="1" applyFill="1" applyBorder="1" applyAlignment="1">
      <alignment horizontal="right" vertical="center" indent="1"/>
    </xf>
    <xf numFmtId="0" fontId="21" fillId="0" borderId="133" xfId="0" applyFont="1" applyBorder="1" applyAlignment="1">
      <alignment horizontal="left" vertical="center" indent="1"/>
    </xf>
    <xf numFmtId="9" fontId="38" fillId="0" borderId="114" xfId="22" applyFont="1" applyFill="1" applyBorder="1" applyAlignment="1">
      <alignment horizontal="right" vertical="center" indent="1"/>
    </xf>
    <xf numFmtId="0" fontId="29" fillId="2" borderId="8" xfId="0" applyFont="1" applyFill="1" applyBorder="1" applyAlignment="1">
      <alignment horizontal="left" vertical="center" indent="1"/>
    </xf>
    <xf numFmtId="9" fontId="38" fillId="2" borderId="1" xfId="22" applyFont="1" applyFill="1" applyBorder="1" applyAlignment="1">
      <alignment horizontal="right" vertical="center" indent="1"/>
    </xf>
    <xf numFmtId="0" fontId="21" fillId="0" borderId="17" xfId="0" applyFont="1" applyBorder="1" applyAlignment="1">
      <alignment horizontal="left" vertical="center" indent="1"/>
    </xf>
    <xf numFmtId="9" fontId="38" fillId="0" borderId="2" xfId="22" applyFont="1" applyBorder="1" applyAlignment="1">
      <alignment horizontal="right" vertical="center" indent="1"/>
    </xf>
    <xf numFmtId="0" fontId="38" fillId="0" borderId="30" xfId="0" applyFont="1" applyBorder="1" applyAlignment="1">
      <alignment horizontal="left" vertical="center" indent="2"/>
    </xf>
    <xf numFmtId="0" fontId="21" fillId="0" borderId="138" xfId="0" applyFont="1" applyBorder="1" applyAlignment="1">
      <alignment horizontal="left" vertical="center" indent="2"/>
    </xf>
    <xf numFmtId="9" fontId="38" fillId="0" borderId="3" xfId="22" applyFont="1" applyFill="1" applyBorder="1" applyAlignment="1">
      <alignment horizontal="right" vertical="center" indent="1"/>
    </xf>
    <xf numFmtId="0" fontId="29" fillId="0" borderId="7" xfId="0" applyFont="1" applyBorder="1" applyAlignment="1">
      <alignment horizontal="left" vertical="center" indent="2"/>
    </xf>
    <xf numFmtId="212" fontId="30" fillId="0" borderId="8" xfId="0" applyNumberFormat="1" applyFont="1" applyBorder="1" applyAlignment="1">
      <alignment horizontal="right" vertical="center" indent="1"/>
    </xf>
    <xf numFmtId="212" fontId="30" fillId="0" borderId="12" xfId="18" applyNumberFormat="1" applyFont="1" applyFill="1" applyBorder="1" applyAlignment="1">
      <alignment horizontal="right" vertical="center" indent="2"/>
    </xf>
    <xf numFmtId="212" fontId="30" fillId="0" borderId="0" xfId="0" applyNumberFormat="1" applyFont="1" applyBorder="1" applyAlignment="1">
      <alignment horizontal="right" vertical="center" indent="1"/>
    </xf>
    <xf numFmtId="212" fontId="30" fillId="0" borderId="0" xfId="18" applyNumberFormat="1" applyFont="1" applyFill="1" applyBorder="1" applyAlignment="1">
      <alignment horizontal="right" vertical="center" indent="2"/>
    </xf>
    <xf numFmtId="212" fontId="29" fillId="0" borderId="0" xfId="18" applyNumberFormat="1" applyFont="1" applyFill="1" applyBorder="1" applyAlignment="1">
      <alignment horizontal="right" vertical="center" indent="2"/>
    </xf>
    <xf numFmtId="0" fontId="30" fillId="0" borderId="2" xfId="0" applyFont="1" applyFill="1" applyBorder="1" applyAlignment="1">
      <alignment horizontal="left" vertical="center"/>
    </xf>
    <xf numFmtId="0" fontId="30" fillId="0" borderId="125" xfId="0" applyFont="1" applyFill="1" applyBorder="1" applyAlignment="1">
      <alignment horizontal="left" vertical="center"/>
    </xf>
    <xf numFmtId="9" fontId="38" fillId="3" borderId="91" xfId="22" applyFont="1" applyFill="1" applyBorder="1" applyAlignment="1" quotePrefix="1">
      <alignment horizontal="right" vertical="center" indent="2"/>
    </xf>
    <xf numFmtId="0" fontId="21" fillId="0" borderId="0" xfId="0" applyFont="1" applyAlignment="1">
      <alignment horizontal="left" vertical="center"/>
    </xf>
    <xf numFmtId="0" fontId="21" fillId="0" borderId="0" xfId="0" applyFont="1" applyFill="1" applyAlignment="1">
      <alignment vertical="center"/>
    </xf>
    <xf numFmtId="0" fontId="30" fillId="0" borderId="92" xfId="0" applyFont="1" applyBorder="1" applyAlignment="1">
      <alignment horizontal="left" vertical="center" wrapText="1" indent="1"/>
    </xf>
    <xf numFmtId="0" fontId="21" fillId="0" borderId="92" xfId="0" applyFont="1" applyBorder="1" applyAlignment="1">
      <alignment horizontal="center" vertical="center" wrapText="1"/>
    </xf>
    <xf numFmtId="0" fontId="21" fillId="3" borderId="85" xfId="0" applyFont="1" applyFill="1" applyBorder="1" applyAlignment="1">
      <alignment horizontal="left" vertical="center" wrapText="1" indent="2"/>
    </xf>
    <xf numFmtId="3" fontId="38" fillId="3" borderId="85" xfId="0" applyNumberFormat="1" applyFont="1" applyFill="1" applyBorder="1" applyAlignment="1">
      <alignment horizontal="right" vertical="center" wrapText="1" indent="1"/>
    </xf>
    <xf numFmtId="0" fontId="38" fillId="3" borderId="85" xfId="0" applyFont="1" applyFill="1" applyBorder="1" applyAlignment="1">
      <alignment horizontal="center" vertical="center" wrapText="1"/>
    </xf>
    <xf numFmtId="0" fontId="21" fillId="3" borderId="91" xfId="0" applyFont="1" applyFill="1" applyBorder="1" applyAlignment="1">
      <alignment horizontal="left" vertical="center" wrapText="1" indent="2"/>
    </xf>
    <xf numFmtId="3" fontId="38" fillId="3" borderId="91" xfId="0" applyNumberFormat="1" applyFont="1" applyFill="1" applyBorder="1" applyAlignment="1">
      <alignment horizontal="right" vertical="center" wrapText="1" indent="1"/>
    </xf>
    <xf numFmtId="0" fontId="38" fillId="3" borderId="91" xfId="0" applyFont="1" applyFill="1" applyBorder="1" applyAlignment="1">
      <alignment horizontal="center" vertical="center" wrapText="1"/>
    </xf>
    <xf numFmtId="0" fontId="4" fillId="0" borderId="0" xfId="0" applyFont="1" applyAlignment="1">
      <alignment vertical="center"/>
    </xf>
    <xf numFmtId="0" fontId="21" fillId="0" borderId="0" xfId="0" applyFont="1" applyFill="1" applyAlignment="1">
      <alignment horizontal="left" vertical="top" indent="1"/>
    </xf>
    <xf numFmtId="0" fontId="8" fillId="0" borderId="0" xfId="0" applyFont="1" applyFill="1" applyAlignment="1">
      <alignment horizontal="right"/>
    </xf>
    <xf numFmtId="0" fontId="1" fillId="8" borderId="0" xfId="0" applyFont="1" applyFill="1" applyBorder="1" applyAlignment="1">
      <alignment horizontal="justify" vertical="center" wrapText="1"/>
    </xf>
    <xf numFmtId="0" fontId="49" fillId="0" borderId="0" xfId="0" applyFont="1" applyAlignment="1">
      <alignment horizontal="left" vertical="top" wrapText="1"/>
    </xf>
    <xf numFmtId="0" fontId="49" fillId="0" borderId="3" xfId="0" applyFont="1" applyBorder="1" applyAlignment="1">
      <alignment horizontal="left" vertical="top" wrapText="1"/>
    </xf>
    <xf numFmtId="0" fontId="21" fillId="0" borderId="1" xfId="0" applyFont="1" applyFill="1" applyBorder="1" applyAlignment="1">
      <alignment horizontal="center" vertical="center"/>
    </xf>
    <xf numFmtId="0" fontId="0" fillId="0" borderId="0" xfId="0" applyFont="1" applyBorder="1" applyAlignment="1">
      <alignment horizontal="justify" vertical="center" wrapText="1"/>
    </xf>
    <xf numFmtId="0" fontId="39" fillId="0" borderId="0" xfId="0" applyFont="1" applyBorder="1" applyAlignment="1">
      <alignment horizontal="justify" vertical="center" wrapText="1"/>
    </xf>
    <xf numFmtId="0" fontId="0" fillId="5" borderId="0" xfId="0" applyFont="1" applyFill="1" applyAlignment="1">
      <alignment horizontal="justify" vertical="center" wrapText="1"/>
    </xf>
    <xf numFmtId="0" fontId="47" fillId="3" borderId="139" xfId="0" applyFont="1" applyFill="1" applyBorder="1" applyAlignment="1">
      <alignment horizontal="left" vertical="top" wrapText="1"/>
    </xf>
    <xf numFmtId="0" fontId="47" fillId="3" borderId="121" xfId="0" applyFont="1" applyFill="1" applyBorder="1" applyAlignment="1">
      <alignment horizontal="left" vertical="top" wrapText="1"/>
    </xf>
    <xf numFmtId="0" fontId="47" fillId="3" borderId="140" xfId="0" applyFont="1" applyFill="1" applyBorder="1" applyAlignment="1">
      <alignment horizontal="left" vertical="top" wrapText="1"/>
    </xf>
    <xf numFmtId="0" fontId="47" fillId="3" borderId="141"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142" xfId="0" applyFont="1" applyFill="1" applyBorder="1" applyAlignment="1">
      <alignment horizontal="left" vertical="top" wrapText="1"/>
    </xf>
    <xf numFmtId="0" fontId="47" fillId="3" borderId="143" xfId="0" applyFont="1" applyFill="1" applyBorder="1" applyAlignment="1">
      <alignment horizontal="left" vertical="top" wrapText="1"/>
    </xf>
    <xf numFmtId="0" fontId="47" fillId="3" borderId="120" xfId="0" applyFont="1" applyFill="1" applyBorder="1" applyAlignment="1">
      <alignment horizontal="left" vertical="top" wrapText="1"/>
    </xf>
    <xf numFmtId="0" fontId="47" fillId="3" borderId="144" xfId="0" applyFont="1" applyFill="1" applyBorder="1" applyAlignment="1">
      <alignment horizontal="left" vertical="top" wrapText="1"/>
    </xf>
    <xf numFmtId="0" fontId="46" fillId="3" borderId="139" xfId="0" applyFont="1" applyFill="1" applyBorder="1" applyAlignment="1">
      <alignment horizontal="left" vertical="top" wrapText="1"/>
    </xf>
    <xf numFmtId="0" fontId="46" fillId="3" borderId="121" xfId="0" applyFont="1" applyFill="1" applyBorder="1" applyAlignment="1">
      <alignment horizontal="left" vertical="top" wrapText="1"/>
    </xf>
    <xf numFmtId="0" fontId="46" fillId="3" borderId="140" xfId="0" applyFont="1" applyFill="1" applyBorder="1" applyAlignment="1">
      <alignment horizontal="left" vertical="top" wrapText="1"/>
    </xf>
    <xf numFmtId="0" fontId="46" fillId="3" borderId="141" xfId="0" applyFont="1" applyFill="1" applyBorder="1" applyAlignment="1">
      <alignment horizontal="left" vertical="top" wrapText="1"/>
    </xf>
    <xf numFmtId="0" fontId="46" fillId="3" borderId="0" xfId="0" applyFont="1" applyFill="1" applyBorder="1" applyAlignment="1">
      <alignment horizontal="left" vertical="top" wrapText="1"/>
    </xf>
    <xf numFmtId="0" fontId="46" fillId="3" borderId="142" xfId="0" applyFont="1" applyFill="1" applyBorder="1" applyAlignment="1">
      <alignment horizontal="left" vertical="top" wrapText="1"/>
    </xf>
    <xf numFmtId="0" fontId="46" fillId="3" borderId="143" xfId="0" applyFont="1" applyFill="1" applyBorder="1" applyAlignment="1">
      <alignment horizontal="left" vertical="top" wrapText="1"/>
    </xf>
    <xf numFmtId="0" fontId="46" fillId="3" borderId="120" xfId="0" applyFont="1" applyFill="1" applyBorder="1" applyAlignment="1">
      <alignment horizontal="left" vertical="top" wrapText="1"/>
    </xf>
    <xf numFmtId="0" fontId="46" fillId="3" borderId="144" xfId="0" applyFont="1" applyFill="1" applyBorder="1" applyAlignment="1">
      <alignment horizontal="left" vertical="top" wrapText="1"/>
    </xf>
    <xf numFmtId="0" fontId="41" fillId="0" borderId="0" xfId="0" applyFont="1" applyAlignment="1">
      <alignment vertical="top" wrapText="1"/>
    </xf>
    <xf numFmtId="0" fontId="21" fillId="0" borderId="0" xfId="0" applyFont="1" applyFill="1" applyAlignment="1">
      <alignment vertical="center" wrapText="1"/>
    </xf>
    <xf numFmtId="0" fontId="21" fillId="0" borderId="117" xfId="0" applyFont="1" applyBorder="1" applyAlignment="1">
      <alignment horizontal="left" vertical="center" wrapText="1" indent="2"/>
    </xf>
    <xf numFmtId="0" fontId="21" fillId="0" borderId="112" xfId="0" applyFont="1" applyBorder="1" applyAlignment="1">
      <alignment horizontal="left" vertical="center" wrapText="1" indent="2"/>
    </xf>
    <xf numFmtId="0" fontId="38" fillId="3" borderId="117" xfId="0" applyFont="1" applyFill="1" applyBorder="1" applyAlignment="1">
      <alignment horizontal="left" vertical="center" indent="1"/>
    </xf>
    <xf numFmtId="0" fontId="38" fillId="3" borderId="112" xfId="0" applyFont="1" applyFill="1" applyBorder="1" applyAlignment="1">
      <alignment horizontal="left" vertical="center" indent="1"/>
    </xf>
    <xf numFmtId="0" fontId="38" fillId="3" borderId="118" xfId="0" applyFont="1" applyFill="1" applyBorder="1" applyAlignment="1">
      <alignment horizontal="left" vertical="center" indent="1"/>
    </xf>
    <xf numFmtId="0" fontId="38" fillId="3" borderId="113" xfId="0" applyFont="1" applyFill="1" applyBorder="1" applyAlignment="1">
      <alignment horizontal="left" vertical="center" indent="1"/>
    </xf>
    <xf numFmtId="0" fontId="21" fillId="0" borderId="145"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137" xfId="0" applyFont="1" applyFill="1" applyBorder="1" applyAlignment="1">
      <alignment horizontal="left" vertical="center" indent="1"/>
    </xf>
    <xf numFmtId="0" fontId="21" fillId="0" borderId="146" xfId="0" applyFont="1" applyBorder="1" applyAlignment="1">
      <alignment horizontal="left" vertical="center" wrapText="1" indent="2"/>
    </xf>
    <xf numFmtId="0" fontId="21" fillId="0" borderId="147" xfId="0" applyFont="1" applyBorder="1" applyAlignment="1">
      <alignment horizontal="left" vertical="center" wrapText="1" indent="2"/>
    </xf>
    <xf numFmtId="0" fontId="21" fillId="0" borderId="148" xfId="0" applyFont="1" applyBorder="1" applyAlignment="1">
      <alignment horizontal="left" vertical="center" wrapText="1" indent="2"/>
    </xf>
    <xf numFmtId="0" fontId="21" fillId="0" borderId="149" xfId="0" applyFont="1" applyBorder="1" applyAlignment="1">
      <alignment horizontal="left" vertical="center" wrapText="1" indent="2"/>
    </xf>
    <xf numFmtId="0" fontId="21" fillId="0" borderId="32" xfId="0" applyFont="1" applyBorder="1" applyAlignment="1">
      <alignment horizontal="left" vertical="center" wrapText="1" indent="2"/>
    </xf>
    <xf numFmtId="0" fontId="21" fillId="0" borderId="150" xfId="0" applyFont="1" applyBorder="1" applyAlignment="1">
      <alignment horizontal="left" vertical="center" wrapText="1" indent="2"/>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6" fillId="3" borderId="17" xfId="0" applyFont="1" applyFill="1" applyBorder="1" applyAlignment="1">
      <alignment vertical="top" wrapText="1"/>
    </xf>
    <xf numFmtId="0" fontId="16" fillId="3" borderId="4" xfId="0" applyFont="1" applyFill="1" applyBorder="1" applyAlignment="1">
      <alignment vertical="top" wrapText="1"/>
    </xf>
    <xf numFmtId="0" fontId="16" fillId="3" borderId="2" xfId="0" applyFont="1" applyFill="1" applyBorder="1" applyAlignment="1">
      <alignment vertical="top" wrapText="1"/>
    </xf>
    <xf numFmtId="0" fontId="16" fillId="3" borderId="138" xfId="0" applyFont="1" applyFill="1" applyBorder="1" applyAlignment="1">
      <alignment vertical="top" wrapText="1"/>
    </xf>
    <xf numFmtId="0" fontId="16" fillId="3" borderId="0" xfId="0" applyFont="1" applyFill="1" applyBorder="1" applyAlignment="1">
      <alignment vertical="top" wrapText="1"/>
    </xf>
    <xf numFmtId="0" fontId="16" fillId="3" borderId="3" xfId="0" applyFont="1" applyFill="1" applyBorder="1" applyAlignment="1">
      <alignment vertical="top" wrapText="1"/>
    </xf>
    <xf numFmtId="0" fontId="16" fillId="3" borderId="151" xfId="0" applyFont="1" applyFill="1" applyBorder="1" applyAlignment="1">
      <alignment vertical="top" wrapText="1"/>
    </xf>
    <xf numFmtId="0" fontId="16" fillId="3" borderId="81" xfId="0" applyFont="1" applyFill="1" applyBorder="1" applyAlignment="1">
      <alignment vertical="top" wrapText="1"/>
    </xf>
    <xf numFmtId="0" fontId="16" fillId="3" borderId="6" xfId="0" applyFont="1" applyFill="1" applyBorder="1" applyAlignment="1">
      <alignment vertical="top"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219" fontId="21" fillId="3" borderId="13" xfId="0" applyNumberFormat="1" applyFont="1" applyFill="1" applyBorder="1" applyAlignment="1">
      <alignment horizontal="right" vertical="center" wrapText="1" indent="2"/>
    </xf>
    <xf numFmtId="219" fontId="21" fillId="3" borderId="12" xfId="0" applyNumberFormat="1" applyFont="1" applyFill="1" applyBorder="1" applyAlignment="1">
      <alignment horizontal="right" vertical="center" wrapText="1" indent="2"/>
    </xf>
    <xf numFmtId="0" fontId="28" fillId="0" borderId="0" xfId="0" applyFont="1" applyAlignment="1">
      <alignment horizontal="justify"/>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3" borderId="13" xfId="0" applyFont="1" applyFill="1" applyBorder="1" applyAlignment="1">
      <alignment horizontal="left" vertical="center" wrapText="1" indent="1"/>
    </xf>
    <xf numFmtId="0" fontId="0" fillId="3" borderId="14" xfId="0" applyFont="1" applyFill="1" applyBorder="1" applyAlignment="1">
      <alignment horizontal="left" vertical="center" wrapText="1" indent="1"/>
    </xf>
    <xf numFmtId="0" fontId="0" fillId="3" borderId="12" xfId="0" applyFont="1" applyFill="1" applyBorder="1" applyAlignment="1">
      <alignment horizontal="left" vertical="center" wrapText="1" indent="1"/>
    </xf>
    <xf numFmtId="0" fontId="10" fillId="0" borderId="8" xfId="0" applyFont="1" applyBorder="1" applyAlignment="1">
      <alignment horizontal="left" vertical="top" wrapText="1" indent="1"/>
    </xf>
    <xf numFmtId="0" fontId="21" fillId="3" borderId="13" xfId="0" applyFont="1" applyFill="1" applyBorder="1" applyAlignment="1">
      <alignment horizontal="left" vertical="center" wrapText="1" indent="1"/>
    </xf>
    <xf numFmtId="0" fontId="21" fillId="3" borderId="14" xfId="0" applyFont="1" applyFill="1" applyBorder="1" applyAlignment="1">
      <alignment horizontal="left" vertical="center" wrapText="1" indent="1"/>
    </xf>
    <xf numFmtId="0" fontId="21" fillId="3" borderId="12" xfId="0" applyFont="1" applyFill="1" applyBorder="1" applyAlignment="1">
      <alignment horizontal="left" vertical="center" wrapText="1" indent="1"/>
    </xf>
    <xf numFmtId="0" fontId="0" fillId="3" borderId="8" xfId="0" applyFont="1" applyFill="1" applyBorder="1" applyAlignment="1">
      <alignment horizontal="left" vertical="center" wrapText="1" indent="1"/>
    </xf>
    <xf numFmtId="0" fontId="16" fillId="0" borderId="0" xfId="0" applyFont="1" applyAlignment="1">
      <alignment horizontal="justify" wrapText="1"/>
    </xf>
    <xf numFmtId="0" fontId="16" fillId="0" borderId="0" xfId="0" applyFont="1" applyAlignment="1">
      <alignment horizontal="justify"/>
    </xf>
    <xf numFmtId="0" fontId="17" fillId="0" borderId="0" xfId="0" applyFont="1" applyAlignment="1">
      <alignment horizontal="left" wrapText="1"/>
    </xf>
    <xf numFmtId="0" fontId="21" fillId="3" borderId="17" xfId="0" applyFont="1" applyFill="1" applyBorder="1" applyAlignment="1">
      <alignment horizontal="left" vertical="top" wrapText="1" indent="1"/>
    </xf>
    <xf numFmtId="0" fontId="21" fillId="3" borderId="4" xfId="0" applyFont="1" applyFill="1" applyBorder="1" applyAlignment="1">
      <alignment horizontal="left" vertical="top" wrapText="1" indent="1"/>
    </xf>
    <xf numFmtId="0" fontId="21" fillId="3" borderId="2" xfId="0" applyFont="1" applyFill="1" applyBorder="1" applyAlignment="1">
      <alignment horizontal="left" vertical="top" wrapText="1" indent="1"/>
    </xf>
    <xf numFmtId="0" fontId="21" fillId="3" borderId="138" xfId="0" applyFont="1" applyFill="1" applyBorder="1" applyAlignment="1">
      <alignment horizontal="left" vertical="top" wrapText="1" indent="1"/>
    </xf>
    <xf numFmtId="0" fontId="21" fillId="3" borderId="0" xfId="0" applyFont="1" applyFill="1" applyBorder="1" applyAlignment="1">
      <alignment horizontal="left" vertical="top" wrapText="1" indent="1"/>
    </xf>
    <xf numFmtId="0" fontId="21" fillId="3" borderId="3" xfId="0" applyFont="1" applyFill="1" applyBorder="1" applyAlignment="1">
      <alignment horizontal="left" vertical="top" wrapText="1" indent="1"/>
    </xf>
    <xf numFmtId="0" fontId="21" fillId="3" borderId="151" xfId="0" applyFont="1" applyFill="1" applyBorder="1" applyAlignment="1">
      <alignment horizontal="left" vertical="top" wrapText="1" indent="1"/>
    </xf>
    <xf numFmtId="0" fontId="21" fillId="3" borderId="81" xfId="0" applyFont="1" applyFill="1" applyBorder="1" applyAlignment="1">
      <alignment horizontal="left" vertical="top" wrapText="1" indent="1"/>
    </xf>
    <xf numFmtId="0" fontId="21" fillId="3" borderId="6" xfId="0" applyFont="1" applyFill="1" applyBorder="1" applyAlignment="1">
      <alignment horizontal="left" vertical="top" wrapText="1" indent="1"/>
    </xf>
    <xf numFmtId="0" fontId="5" fillId="8" borderId="0" xfId="0" applyFont="1" applyFill="1" applyAlignment="1">
      <alignment horizontal="left" wrapText="1"/>
    </xf>
    <xf numFmtId="0" fontId="4" fillId="0" borderId="152" xfId="0" applyFont="1" applyBorder="1" applyAlignment="1">
      <alignment horizontal="left" vertical="center" wrapText="1" indent="1"/>
    </xf>
    <xf numFmtId="0" fontId="4" fillId="0" borderId="153" xfId="0" applyFont="1" applyBorder="1" applyAlignment="1">
      <alignment horizontal="left" vertical="center" wrapText="1" indent="1"/>
    </xf>
    <xf numFmtId="0" fontId="0" fillId="3" borderId="17" xfId="0" applyFill="1" applyBorder="1" applyAlignment="1">
      <alignment horizontal="left" vertical="top" wrapText="1" indent="1"/>
    </xf>
    <xf numFmtId="0" fontId="0" fillId="3" borderId="4" xfId="0" applyFill="1" applyBorder="1" applyAlignment="1">
      <alignment horizontal="left" vertical="top" wrapText="1" indent="1"/>
    </xf>
    <xf numFmtId="0" fontId="0" fillId="3" borderId="2" xfId="0" applyFill="1" applyBorder="1" applyAlignment="1">
      <alignment horizontal="left" vertical="top" wrapText="1" indent="1"/>
    </xf>
    <xf numFmtId="0" fontId="0" fillId="3" borderId="151" xfId="0" applyFill="1" applyBorder="1" applyAlignment="1">
      <alignment horizontal="left" vertical="top" wrapText="1" indent="1"/>
    </xf>
    <xf numFmtId="0" fontId="0" fillId="3" borderId="81" xfId="0" applyFill="1" applyBorder="1" applyAlignment="1">
      <alignment horizontal="left" vertical="top" wrapText="1" indent="1"/>
    </xf>
    <xf numFmtId="0" fontId="0" fillId="3" borderId="6" xfId="0" applyFill="1" applyBorder="1" applyAlignment="1">
      <alignment horizontal="left" vertical="top" wrapText="1" inden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4" xfId="0" applyFont="1" applyBorder="1" applyAlignment="1">
      <alignment vertical="center" wrapText="1"/>
    </xf>
    <xf numFmtId="0" fontId="0" fillId="0" borderId="155" xfId="0" applyFont="1" applyBorder="1" applyAlignment="1">
      <alignment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3" borderId="13" xfId="0" applyFill="1" applyBorder="1" applyAlignment="1">
      <alignment horizontal="left" vertical="top" wrapText="1" indent="1"/>
    </xf>
    <xf numFmtId="0" fontId="0" fillId="3" borderId="14" xfId="0" applyFill="1" applyBorder="1" applyAlignment="1">
      <alignment horizontal="left" vertical="top" wrapText="1" indent="1"/>
    </xf>
    <xf numFmtId="0" fontId="0" fillId="3" borderId="12" xfId="0" applyFill="1" applyBorder="1" applyAlignment="1">
      <alignment horizontal="left" vertical="top" wrapText="1" indent="1"/>
    </xf>
    <xf numFmtId="0" fontId="4" fillId="0" borderId="156" xfId="0" applyFont="1" applyBorder="1" applyAlignment="1">
      <alignment horizontal="left" vertical="center" wrapText="1" indent="1"/>
    </xf>
    <xf numFmtId="0" fontId="4" fillId="0" borderId="157" xfId="0" applyFont="1" applyBorder="1" applyAlignment="1">
      <alignment horizontal="left" vertical="center" wrapText="1" indent="1"/>
    </xf>
    <xf numFmtId="0" fontId="4" fillId="0" borderId="152" xfId="0" applyFont="1" applyBorder="1" applyAlignment="1" quotePrefix="1">
      <alignment horizontal="left" vertical="center" wrapText="1" indent="1"/>
    </xf>
    <xf numFmtId="0" fontId="5" fillId="0" borderId="158" xfId="0" applyFont="1" applyBorder="1" applyAlignment="1">
      <alignment horizontal="left" vertical="center" wrapText="1" indent="1"/>
    </xf>
    <xf numFmtId="0" fontId="5" fillId="0" borderId="159" xfId="0" applyFont="1" applyBorder="1" applyAlignment="1">
      <alignment horizontal="left" vertical="center" wrapText="1" indent="1"/>
    </xf>
    <xf numFmtId="0" fontId="5" fillId="0" borderId="160" xfId="0" applyFont="1" applyBorder="1" applyAlignment="1">
      <alignment horizontal="left" vertical="center" wrapText="1" indent="1"/>
    </xf>
    <xf numFmtId="0" fontId="4" fillId="0" borderId="1" xfId="0" applyFont="1" applyFill="1" applyBorder="1" applyAlignment="1">
      <alignment horizontal="center" vertical="center" wrapText="1"/>
    </xf>
    <xf numFmtId="0" fontId="4" fillId="0" borderId="145"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5" xfId="0" applyFont="1" applyBorder="1" applyAlignment="1">
      <alignment horizontal="center" vertical="center" wrapText="1"/>
    </xf>
    <xf numFmtId="0" fontId="1" fillId="8" borderId="0" xfId="0" applyFont="1" applyFill="1" applyBorder="1" applyAlignment="1">
      <alignment horizontal="left" vertical="center" wrapText="1"/>
    </xf>
    <xf numFmtId="0" fontId="3" fillId="8" borderId="0" xfId="0" applyFont="1" applyFill="1" applyBorder="1" applyAlignment="1">
      <alignment horizontal="left" vertical="center"/>
    </xf>
    <xf numFmtId="0" fontId="21" fillId="0" borderId="0" xfId="0" applyFont="1" applyAlignment="1">
      <alignment horizontal="left" vertical="center" wrapText="1"/>
    </xf>
    <xf numFmtId="0" fontId="40" fillId="0" borderId="0" xfId="0" applyFont="1" applyAlignment="1">
      <alignment horizontal="left" vertical="center" wrapText="1"/>
    </xf>
    <xf numFmtId="0" fontId="21" fillId="3" borderId="17"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51" xfId="0" applyFont="1" applyFill="1" applyBorder="1" applyAlignment="1">
      <alignment horizontal="left" vertical="center" wrapText="1"/>
    </xf>
    <xf numFmtId="0" fontId="21" fillId="3" borderId="81"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217" fontId="1" fillId="3" borderId="14" xfId="15" applyNumberFormat="1" applyFont="1" applyFill="1" applyBorder="1" applyAlignment="1">
      <alignment horizontal="right" vertical="center" indent="2"/>
    </xf>
    <xf numFmtId="217" fontId="1" fillId="3" borderId="161" xfId="15" applyNumberFormat="1" applyFont="1" applyFill="1" applyBorder="1" applyAlignment="1">
      <alignment horizontal="right" vertical="center" indent="2"/>
    </xf>
    <xf numFmtId="217" fontId="1" fillId="3" borderId="12" xfId="15" applyNumberFormat="1" applyFont="1" applyFill="1" applyBorder="1" applyAlignment="1">
      <alignment horizontal="right" vertical="center" indent="2"/>
    </xf>
    <xf numFmtId="0" fontId="1" fillId="0" borderId="13" xfId="0" applyFont="1" applyBorder="1" applyAlignment="1">
      <alignment horizontal="center" vertical="center"/>
    </xf>
    <xf numFmtId="0" fontId="1" fillId="0" borderId="12" xfId="0" applyFont="1" applyBorder="1" applyAlignment="1">
      <alignment horizontal="center" vertical="center"/>
    </xf>
    <xf numFmtId="217" fontId="1" fillId="0" borderId="13" xfId="15" applyNumberFormat="1" applyFont="1" applyBorder="1" applyAlignment="1">
      <alignment horizontal="right" vertical="center" indent="2"/>
    </xf>
    <xf numFmtId="217" fontId="1" fillId="0" borderId="12" xfId="15" applyNumberFormat="1" applyFont="1" applyBorder="1" applyAlignment="1">
      <alignment horizontal="right" vertical="center" indent="2"/>
    </xf>
    <xf numFmtId="217" fontId="1" fillId="3" borderId="13" xfId="15" applyNumberFormat="1" applyFont="1" applyFill="1" applyBorder="1" applyAlignment="1">
      <alignment horizontal="right" vertical="center" indent="2"/>
    </xf>
    <xf numFmtId="0" fontId="1" fillId="0" borderId="82" xfId="0" applyFont="1" applyFill="1" applyBorder="1" applyAlignment="1">
      <alignment horizontal="center" vertical="center"/>
    </xf>
    <xf numFmtId="0" fontId="1" fillId="0" borderId="161" xfId="0" applyFont="1" applyFill="1" applyBorder="1" applyAlignment="1">
      <alignment horizontal="center" vertical="center"/>
    </xf>
    <xf numFmtId="217" fontId="1" fillId="3" borderId="82" xfId="15" applyNumberFormat="1" applyFont="1" applyFill="1" applyBorder="1" applyAlignment="1">
      <alignment horizontal="right" vertical="center" indent="2"/>
    </xf>
    <xf numFmtId="217" fontId="0" fillId="3" borderId="132" xfId="15" applyNumberFormat="1" applyFill="1" applyBorder="1" applyAlignment="1">
      <alignment horizontal="right" vertical="center" indent="3"/>
    </xf>
    <xf numFmtId="0" fontId="0" fillId="0" borderId="111" xfId="0"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217" fontId="0" fillId="3" borderId="122" xfId="15" applyNumberFormat="1" applyFill="1" applyBorder="1" applyAlignment="1">
      <alignment horizontal="right" vertical="center" indent="3"/>
    </xf>
    <xf numFmtId="0" fontId="0" fillId="0" borderId="112" xfId="0" applyBorder="1" applyAlignment="1">
      <alignment/>
    </xf>
    <xf numFmtId="217" fontId="0" fillId="3" borderId="131" xfId="15" applyNumberFormat="1" applyFill="1" applyBorder="1" applyAlignment="1">
      <alignment horizontal="right" vertical="center" indent="3"/>
    </xf>
    <xf numFmtId="0" fontId="0" fillId="0" borderId="113" xfId="0" applyBorder="1" applyAlignment="1">
      <alignment/>
    </xf>
    <xf numFmtId="209" fontId="2" fillId="3" borderId="122" xfId="0" applyNumberFormat="1" applyFont="1" applyFill="1" applyBorder="1" applyAlignment="1">
      <alignment horizontal="center" vertical="center" wrapText="1"/>
    </xf>
    <xf numFmtId="209" fontId="2" fillId="3" borderId="162" xfId="0" applyNumberFormat="1" applyFont="1" applyFill="1" applyBorder="1" applyAlignment="1">
      <alignment horizontal="center" vertical="center" wrapText="1"/>
    </xf>
    <xf numFmtId="209" fontId="0" fillId="3" borderId="122" xfId="0" applyNumberFormat="1" applyFont="1" applyFill="1" applyBorder="1" applyAlignment="1">
      <alignment horizontal="center" vertical="center" wrapText="1"/>
    </xf>
    <xf numFmtId="209" fontId="0" fillId="3" borderId="162" xfId="0" applyNumberFormat="1" applyFont="1" applyFill="1" applyBorder="1" applyAlignment="1">
      <alignment horizontal="center" vertical="center" wrapText="1"/>
    </xf>
    <xf numFmtId="209" fontId="2" fillId="3" borderId="163" xfId="0" applyNumberFormat="1" applyFont="1" applyFill="1" applyBorder="1" applyAlignment="1">
      <alignment horizontal="center" vertical="center" wrapText="1"/>
    </xf>
    <xf numFmtId="209" fontId="2" fillId="3" borderId="112" xfId="0" applyNumberFormat="1" applyFont="1" applyFill="1" applyBorder="1" applyAlignment="1">
      <alignment horizontal="center" vertical="center" wrapText="1"/>
    </xf>
    <xf numFmtId="209" fontId="0" fillId="3" borderId="163" xfId="0" applyNumberFormat="1" applyFont="1" applyFill="1" applyBorder="1" applyAlignment="1">
      <alignment horizontal="center" vertical="center" wrapText="1"/>
    </xf>
    <xf numFmtId="209" fontId="0" fillId="3" borderId="112"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81" xfId="0" applyBorder="1" applyAlignment="1">
      <alignment horizontal="center" vertical="center"/>
    </xf>
    <xf numFmtId="0" fontId="0" fillId="0" borderId="6" xfId="0" applyBorder="1" applyAlignment="1">
      <alignment horizontal="center" vertical="center"/>
    </xf>
    <xf numFmtId="0" fontId="10" fillId="0" borderId="0" xfId="0" applyFont="1" applyFill="1" applyBorder="1" applyAlignment="1">
      <alignment horizontal="left" vertical="top" wrapText="1"/>
    </xf>
    <xf numFmtId="0" fontId="0" fillId="3" borderId="138" xfId="0" applyFill="1" applyBorder="1" applyAlignment="1">
      <alignment horizontal="left" vertical="top" wrapText="1" indent="1"/>
    </xf>
    <xf numFmtId="0" fontId="0" fillId="3" borderId="0" xfId="0" applyFill="1" applyBorder="1" applyAlignment="1">
      <alignment horizontal="left" vertical="top" wrapText="1" indent="1"/>
    </xf>
    <xf numFmtId="0" fontId="0" fillId="3" borderId="3" xfId="0" applyFill="1" applyBorder="1" applyAlignment="1">
      <alignment horizontal="left" vertical="top" wrapText="1" inden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209" fontId="0" fillId="3" borderId="132" xfId="0" applyNumberFormat="1" applyFill="1" applyBorder="1" applyAlignment="1">
      <alignment horizontal="center" vertical="center"/>
    </xf>
    <xf numFmtId="209" fontId="0" fillId="3" borderId="164" xfId="0" applyNumberFormat="1" applyFill="1" applyBorder="1" applyAlignment="1">
      <alignment horizontal="center" vertical="center"/>
    </xf>
    <xf numFmtId="209" fontId="0" fillId="3" borderId="122" xfId="0" applyNumberFormat="1" applyFill="1" applyBorder="1" applyAlignment="1">
      <alignment horizontal="center" vertical="center"/>
    </xf>
    <xf numFmtId="209" fontId="0" fillId="3" borderId="162" xfId="0" applyNumberFormat="1" applyFill="1" applyBorder="1" applyAlignment="1">
      <alignment horizontal="center" vertical="center"/>
    </xf>
    <xf numFmtId="209" fontId="0" fillId="3" borderId="165" xfId="0" applyNumberFormat="1" applyFill="1" applyBorder="1" applyAlignment="1">
      <alignment horizontal="center" vertical="center"/>
    </xf>
    <xf numFmtId="209" fontId="0" fillId="3" borderId="111" xfId="0" applyNumberFormat="1" applyFill="1" applyBorder="1" applyAlignment="1">
      <alignment horizontal="center" vertical="center"/>
    </xf>
    <xf numFmtId="209" fontId="0" fillId="3" borderId="163" xfId="0" applyNumberFormat="1" applyFill="1" applyBorder="1" applyAlignment="1">
      <alignment horizontal="center" vertical="center"/>
    </xf>
    <xf numFmtId="209" fontId="0" fillId="3" borderId="112" xfId="0" applyNumberFormat="1" applyFill="1" applyBorder="1" applyAlignment="1">
      <alignment horizontal="center" vertical="center"/>
    </xf>
    <xf numFmtId="209" fontId="0" fillId="3" borderId="131" xfId="0" applyNumberFormat="1" applyFill="1" applyBorder="1" applyAlignment="1">
      <alignment horizontal="center" vertical="center"/>
    </xf>
    <xf numFmtId="209" fontId="0" fillId="3" borderId="166" xfId="0" applyNumberFormat="1" applyFill="1" applyBorder="1" applyAlignment="1">
      <alignment horizontal="center" vertical="center"/>
    </xf>
    <xf numFmtId="209" fontId="0" fillId="3" borderId="167" xfId="0" applyNumberFormat="1" applyFill="1" applyBorder="1" applyAlignment="1">
      <alignment horizontal="center" vertical="center"/>
    </xf>
    <xf numFmtId="209" fontId="0" fillId="3" borderId="113" xfId="0" applyNumberFormat="1" applyFill="1" applyBorder="1" applyAlignment="1">
      <alignment horizontal="center" vertical="center"/>
    </xf>
    <xf numFmtId="0" fontId="30" fillId="5" borderId="0" xfId="0" applyFont="1" applyFill="1" applyAlignment="1">
      <alignment horizontal="justify" vertical="center" wrapText="1"/>
    </xf>
    <xf numFmtId="0" fontId="1" fillId="3" borderId="59" xfId="0" applyFont="1" applyFill="1" applyBorder="1" applyAlignment="1">
      <alignment horizontal="center" vertical="center" wrapText="1"/>
    </xf>
    <xf numFmtId="0" fontId="1" fillId="3" borderId="168" xfId="0" applyFont="1" applyFill="1" applyBorder="1" applyAlignment="1">
      <alignment horizontal="center" vertical="center" wrapText="1"/>
    </xf>
    <xf numFmtId="49" fontId="1" fillId="0" borderId="14" xfId="0" applyNumberFormat="1" applyFont="1" applyBorder="1" applyAlignment="1">
      <alignment vertical="center"/>
    </xf>
    <xf numFmtId="49" fontId="1" fillId="0" borderId="12" xfId="0" applyNumberFormat="1" applyFont="1" applyBorder="1" applyAlignment="1">
      <alignment vertic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1">
    <dxf>
      <font>
        <b/>
        <i val="0"/>
        <color rgb="FF9933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4</xdr:col>
      <xdr:colOff>209550</xdr:colOff>
      <xdr:row>12</xdr:row>
      <xdr:rowOff>104775</xdr:rowOff>
    </xdr:to>
    <xdr:pic>
      <xdr:nvPicPr>
        <xdr:cNvPr id="1" name="Picture 2"/>
        <xdr:cNvPicPr preferRelativeResize="1">
          <a:picLocks noChangeAspect="1"/>
        </xdr:cNvPicPr>
      </xdr:nvPicPr>
      <xdr:blipFill>
        <a:blip r:embed="rId1"/>
        <a:srcRect r="61503"/>
        <a:stretch>
          <a:fillRect/>
        </a:stretch>
      </xdr:blipFill>
      <xdr:spPr>
        <a:xfrm>
          <a:off x="219075" y="171450"/>
          <a:ext cx="3171825" cy="3362325"/>
        </a:xfrm>
        <a:prstGeom prst="rect">
          <a:avLst/>
        </a:prstGeom>
        <a:noFill/>
        <a:ln w="9525" cmpd="sng">
          <a:noFill/>
        </a:ln>
      </xdr:spPr>
    </xdr:pic>
    <xdr:clientData/>
  </xdr:twoCellAnchor>
  <xdr:twoCellAnchor>
    <xdr:from>
      <xdr:col>1</xdr:col>
      <xdr:colOff>495300</xdr:colOff>
      <xdr:row>45</xdr:row>
      <xdr:rowOff>123825</xdr:rowOff>
    </xdr:from>
    <xdr:to>
      <xdr:col>2</xdr:col>
      <xdr:colOff>457200</xdr:colOff>
      <xdr:row>51</xdr:row>
      <xdr:rowOff>28575</xdr:rowOff>
    </xdr:to>
    <xdr:pic>
      <xdr:nvPicPr>
        <xdr:cNvPr id="2" name="Picture 3"/>
        <xdr:cNvPicPr preferRelativeResize="1">
          <a:picLocks noChangeAspect="1"/>
        </xdr:cNvPicPr>
      </xdr:nvPicPr>
      <xdr:blipFill>
        <a:blip r:embed="rId2"/>
        <a:stretch>
          <a:fillRect/>
        </a:stretch>
      </xdr:blipFill>
      <xdr:spPr>
        <a:xfrm>
          <a:off x="704850" y="12001500"/>
          <a:ext cx="952500" cy="1219200"/>
        </a:xfrm>
        <a:prstGeom prst="rect">
          <a:avLst/>
        </a:prstGeom>
        <a:noFill/>
        <a:ln w="9525" cmpd="sng">
          <a:noFill/>
        </a:ln>
      </xdr:spPr>
    </xdr:pic>
    <xdr:clientData/>
  </xdr:twoCellAnchor>
  <xdr:twoCellAnchor>
    <xdr:from>
      <xdr:col>2</xdr:col>
      <xdr:colOff>533400</xdr:colOff>
      <xdr:row>47</xdr:row>
      <xdr:rowOff>133350</xdr:rowOff>
    </xdr:from>
    <xdr:to>
      <xdr:col>3</xdr:col>
      <xdr:colOff>542925</xdr:colOff>
      <xdr:row>51</xdr:row>
      <xdr:rowOff>66675</xdr:rowOff>
    </xdr:to>
    <xdr:pic>
      <xdr:nvPicPr>
        <xdr:cNvPr id="3" name="Picture 4"/>
        <xdr:cNvPicPr preferRelativeResize="1">
          <a:picLocks noChangeAspect="1"/>
        </xdr:cNvPicPr>
      </xdr:nvPicPr>
      <xdr:blipFill>
        <a:blip r:embed="rId3"/>
        <a:srcRect b="4977"/>
        <a:stretch>
          <a:fillRect/>
        </a:stretch>
      </xdr:blipFill>
      <xdr:spPr>
        <a:xfrm>
          <a:off x="1733550" y="12449175"/>
          <a:ext cx="1000125" cy="809625"/>
        </a:xfrm>
        <a:prstGeom prst="rect">
          <a:avLst/>
        </a:prstGeom>
        <a:noFill/>
        <a:ln w="9525" cmpd="sng">
          <a:noFill/>
        </a:ln>
      </xdr:spPr>
    </xdr:pic>
    <xdr:clientData/>
  </xdr:twoCellAnchor>
  <xdr:twoCellAnchor>
    <xdr:from>
      <xdr:col>1</xdr:col>
      <xdr:colOff>57150</xdr:colOff>
      <xdr:row>6</xdr:row>
      <xdr:rowOff>142875</xdr:rowOff>
    </xdr:from>
    <xdr:to>
      <xdr:col>5</xdr:col>
      <xdr:colOff>390525</xdr:colOff>
      <xdr:row>8</xdr:row>
      <xdr:rowOff>476250</xdr:rowOff>
    </xdr:to>
    <xdr:sp>
      <xdr:nvSpPr>
        <xdr:cNvPr id="4" name="AutoShape 5"/>
        <xdr:cNvSpPr>
          <a:spLocks/>
        </xdr:cNvSpPr>
      </xdr:nvSpPr>
      <xdr:spPr>
        <a:xfrm rot="19051215">
          <a:off x="266700" y="1552575"/>
          <a:ext cx="4295775" cy="1200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Exemple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18</xdr:row>
      <xdr:rowOff>95250</xdr:rowOff>
    </xdr:from>
    <xdr:to>
      <xdr:col>1</xdr:col>
      <xdr:colOff>381000</xdr:colOff>
      <xdr:row>20</xdr:row>
      <xdr:rowOff>19050</xdr:rowOff>
    </xdr:to>
    <xdr:pic>
      <xdr:nvPicPr>
        <xdr:cNvPr id="1" name="Picture 5"/>
        <xdr:cNvPicPr preferRelativeResize="1">
          <a:picLocks noChangeAspect="1"/>
        </xdr:cNvPicPr>
      </xdr:nvPicPr>
      <xdr:blipFill>
        <a:blip r:embed="rId1"/>
        <a:stretch>
          <a:fillRect/>
        </a:stretch>
      </xdr:blipFill>
      <xdr:spPr>
        <a:xfrm>
          <a:off x="400050" y="6067425"/>
          <a:ext cx="31432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36</xdr:row>
      <xdr:rowOff>9525</xdr:rowOff>
    </xdr:from>
    <xdr:to>
      <xdr:col>1</xdr:col>
      <xdr:colOff>1162050</xdr:colOff>
      <xdr:row>36</xdr:row>
      <xdr:rowOff>266700</xdr:rowOff>
    </xdr:to>
    <xdr:pic>
      <xdr:nvPicPr>
        <xdr:cNvPr id="1" name="Picture 11"/>
        <xdr:cNvPicPr preferRelativeResize="1">
          <a:picLocks noChangeAspect="1"/>
        </xdr:cNvPicPr>
      </xdr:nvPicPr>
      <xdr:blipFill>
        <a:blip r:embed="rId1"/>
        <a:stretch>
          <a:fillRect/>
        </a:stretch>
      </xdr:blipFill>
      <xdr:spPr>
        <a:xfrm>
          <a:off x="1219200" y="9477375"/>
          <a:ext cx="314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R71"/>
  <sheetViews>
    <sheetView showGridLines="0" tabSelected="1" workbookViewId="0" topLeftCell="A1">
      <pane ySplit="6" topLeftCell="BM7" activePane="bottomLeft" state="frozen"/>
      <selection pane="topLeft" activeCell="A1" sqref="A1"/>
      <selection pane="bottomLeft" activeCell="G62" sqref="G62"/>
    </sheetView>
  </sheetViews>
  <sheetFormatPr defaultColWidth="11.421875" defaultRowHeight="12.75"/>
  <cols>
    <col min="1" max="1" width="3.140625" style="0" customWidth="1"/>
    <col min="2" max="2" width="14.8515625" style="106" customWidth="1"/>
    <col min="3" max="5" width="14.8515625" style="0" customWidth="1"/>
    <col min="6" max="6" width="10.140625" style="0" customWidth="1"/>
    <col min="7" max="10" width="14.8515625" style="0" customWidth="1"/>
    <col min="11" max="11" width="2.00390625" style="0" customWidth="1"/>
    <col min="12" max="12" width="3.00390625" style="0" customWidth="1"/>
  </cols>
  <sheetData>
    <row r="1" spans="1:18" ht="12.75">
      <c r="A1" s="209"/>
      <c r="B1" s="210"/>
      <c r="C1" s="209"/>
      <c r="D1" s="209"/>
      <c r="E1" s="209"/>
      <c r="F1" s="209"/>
      <c r="G1" s="209"/>
      <c r="H1" s="209"/>
      <c r="I1" s="209"/>
      <c r="J1" s="209"/>
      <c r="K1" s="209"/>
      <c r="L1" s="209"/>
      <c r="M1" s="209"/>
      <c r="N1" s="209"/>
      <c r="O1" s="209"/>
      <c r="P1" s="209"/>
      <c r="Q1" s="209"/>
      <c r="R1" s="209"/>
    </row>
    <row r="2" spans="1:18" ht="31.5">
      <c r="A2" s="209"/>
      <c r="B2" s="202"/>
      <c r="C2" s="184"/>
      <c r="D2" s="184"/>
      <c r="E2" s="184"/>
      <c r="F2" s="184"/>
      <c r="G2" s="184"/>
      <c r="H2" s="184"/>
      <c r="I2" s="184"/>
      <c r="J2" s="195" t="s">
        <v>94</v>
      </c>
      <c r="K2" s="195"/>
      <c r="L2" s="209"/>
      <c r="M2" s="209"/>
      <c r="N2" s="209"/>
      <c r="O2" s="209"/>
      <c r="P2" s="209"/>
      <c r="Q2" s="209"/>
      <c r="R2" s="209"/>
    </row>
    <row r="3" spans="1:18" ht="21.75" customHeight="1">
      <c r="A3" s="209"/>
      <c r="B3" s="185"/>
      <c r="C3" s="184"/>
      <c r="D3" s="184"/>
      <c r="E3" s="184"/>
      <c r="F3" s="184"/>
      <c r="G3" s="184"/>
      <c r="H3" s="184"/>
      <c r="I3" s="184"/>
      <c r="J3" s="196" t="s">
        <v>95</v>
      </c>
      <c r="K3" s="196"/>
      <c r="L3" s="209"/>
      <c r="M3" s="209"/>
      <c r="N3" s="209"/>
      <c r="O3" s="209"/>
      <c r="P3" s="209"/>
      <c r="Q3" s="209"/>
      <c r="R3" s="209"/>
    </row>
    <row r="4" spans="1:18" ht="15" customHeight="1">
      <c r="A4" s="209"/>
      <c r="B4" s="203"/>
      <c r="C4" s="184"/>
      <c r="D4" s="184"/>
      <c r="E4" s="184"/>
      <c r="F4" s="184"/>
      <c r="G4" s="184"/>
      <c r="H4" s="184"/>
      <c r="I4" s="184"/>
      <c r="J4" s="197" t="s">
        <v>96</v>
      </c>
      <c r="K4" s="197"/>
      <c r="L4" s="209"/>
      <c r="M4" s="209"/>
      <c r="N4" s="209"/>
      <c r="O4" s="209"/>
      <c r="P4" s="209"/>
      <c r="Q4" s="209"/>
      <c r="R4" s="209"/>
    </row>
    <row r="5" spans="1:18" ht="12.75">
      <c r="A5" s="209"/>
      <c r="B5" s="186"/>
      <c r="C5" s="184"/>
      <c r="D5" s="184"/>
      <c r="E5" s="184"/>
      <c r="F5" s="184"/>
      <c r="G5" s="184"/>
      <c r="H5" s="184"/>
      <c r="I5" s="184"/>
      <c r="J5" s="197" t="s">
        <v>97</v>
      </c>
      <c r="K5" s="197"/>
      <c r="L5" s="209"/>
      <c r="M5" s="209"/>
      <c r="N5" s="209"/>
      <c r="O5" s="209"/>
      <c r="P5" s="209"/>
      <c r="Q5" s="209"/>
      <c r="R5" s="209"/>
    </row>
    <row r="6" spans="1:18" ht="17.25" customHeight="1">
      <c r="A6" s="209"/>
      <c r="B6" s="204"/>
      <c r="C6" s="184"/>
      <c r="D6" s="184"/>
      <c r="E6" s="184"/>
      <c r="F6" s="184"/>
      <c r="G6" s="184"/>
      <c r="H6" s="184"/>
      <c r="I6" s="184"/>
      <c r="J6" s="184"/>
      <c r="K6" s="184"/>
      <c r="L6" s="209"/>
      <c r="M6" s="209"/>
      <c r="N6" s="209"/>
      <c r="O6" s="209"/>
      <c r="P6" s="209"/>
      <c r="Q6" s="209"/>
      <c r="R6" s="209"/>
    </row>
    <row r="7" spans="1:18" ht="31.5">
      <c r="A7" s="209"/>
      <c r="B7" s="205"/>
      <c r="C7" s="34"/>
      <c r="D7" s="34"/>
      <c r="E7" s="34"/>
      <c r="F7" s="200"/>
      <c r="G7" s="200"/>
      <c r="H7" s="200"/>
      <c r="I7" s="200"/>
      <c r="J7" s="201" t="s">
        <v>182</v>
      </c>
      <c r="K7" s="198"/>
      <c r="L7" s="209"/>
      <c r="M7" s="209"/>
      <c r="N7" s="209"/>
      <c r="O7" s="209"/>
      <c r="P7" s="209"/>
      <c r="Q7" s="209"/>
      <c r="R7" s="209"/>
    </row>
    <row r="8" spans="1:18" ht="36.75" customHeight="1">
      <c r="A8" s="209"/>
      <c r="B8" s="206"/>
      <c r="C8" s="34"/>
      <c r="D8" s="34"/>
      <c r="E8" s="34"/>
      <c r="F8" s="200"/>
      <c r="G8" s="200"/>
      <c r="H8" s="200"/>
      <c r="I8" s="200"/>
      <c r="J8" s="201" t="s">
        <v>183</v>
      </c>
      <c r="K8" s="34"/>
      <c r="L8" s="209"/>
      <c r="M8" s="209"/>
      <c r="N8" s="209"/>
      <c r="O8" s="209"/>
      <c r="P8" s="209"/>
      <c r="Q8" s="209"/>
      <c r="R8" s="209"/>
    </row>
    <row r="9" spans="1:18" ht="39" customHeight="1">
      <c r="A9" s="209"/>
      <c r="B9" s="206"/>
      <c r="C9" s="34"/>
      <c r="D9" s="34"/>
      <c r="E9" s="34"/>
      <c r="F9" s="200"/>
      <c r="G9" s="200"/>
      <c r="H9" s="200"/>
      <c r="I9" s="200"/>
      <c r="J9" s="201" t="s">
        <v>184</v>
      </c>
      <c r="K9" s="34"/>
      <c r="L9" s="209"/>
      <c r="M9" s="209"/>
      <c r="N9" s="209"/>
      <c r="O9" s="209"/>
      <c r="P9" s="209"/>
      <c r="Q9" s="209"/>
      <c r="R9" s="209"/>
    </row>
    <row r="10" spans="1:18" ht="17.25" customHeight="1">
      <c r="A10" s="209"/>
      <c r="B10" s="205"/>
      <c r="C10" s="34"/>
      <c r="D10" s="34"/>
      <c r="E10" s="34"/>
      <c r="F10" s="34"/>
      <c r="G10" s="34"/>
      <c r="H10" s="34"/>
      <c r="I10" s="34"/>
      <c r="J10" s="34"/>
      <c r="K10" s="34"/>
      <c r="L10" s="209"/>
      <c r="M10" s="209"/>
      <c r="N10" s="209"/>
      <c r="O10" s="209"/>
      <c r="P10" s="209"/>
      <c r="Q10" s="209"/>
      <c r="R10" s="209"/>
    </row>
    <row r="11" spans="1:18" ht="17.25" customHeight="1">
      <c r="A11" s="209"/>
      <c r="B11" s="207"/>
      <c r="C11" s="34"/>
      <c r="D11" s="34"/>
      <c r="E11" s="34"/>
      <c r="F11" s="34"/>
      <c r="G11" s="34"/>
      <c r="H11" s="34"/>
      <c r="I11" s="34"/>
      <c r="J11" s="34"/>
      <c r="K11" s="34"/>
      <c r="L11" s="209"/>
      <c r="M11" s="209"/>
      <c r="N11" s="209"/>
      <c r="O11" s="209"/>
      <c r="P11" s="209"/>
      <c r="Q11" s="209"/>
      <c r="R11" s="209"/>
    </row>
    <row r="12" spans="1:18" ht="17.25" customHeight="1">
      <c r="A12" s="209"/>
      <c r="B12" s="207"/>
      <c r="C12" s="34"/>
      <c r="D12" s="34"/>
      <c r="E12" s="34"/>
      <c r="F12" s="34"/>
      <c r="G12" s="34"/>
      <c r="H12" s="34"/>
      <c r="I12" s="34"/>
      <c r="J12" s="34"/>
      <c r="K12" s="34"/>
      <c r="L12" s="209"/>
      <c r="M12" s="209"/>
      <c r="N12" s="209"/>
      <c r="O12" s="209"/>
      <c r="P12" s="209"/>
      <c r="Q12" s="209"/>
      <c r="R12" s="209"/>
    </row>
    <row r="13" spans="1:18" ht="17.25" customHeight="1">
      <c r="A13" s="209"/>
      <c r="B13" s="207"/>
      <c r="C13" s="34"/>
      <c r="D13" s="34"/>
      <c r="E13" s="34"/>
      <c r="F13" s="34"/>
      <c r="G13" s="34"/>
      <c r="H13" s="34"/>
      <c r="I13" s="34"/>
      <c r="J13" s="34"/>
      <c r="K13" s="34"/>
      <c r="L13" s="209"/>
      <c r="M13" s="209"/>
      <c r="N13" s="209"/>
      <c r="O13" s="209"/>
      <c r="P13" s="209"/>
      <c r="Q13" s="209"/>
      <c r="R13" s="209"/>
    </row>
    <row r="14" spans="1:18" ht="26.25" customHeight="1">
      <c r="A14" s="209"/>
      <c r="B14" s="199"/>
      <c r="C14" s="187" t="s">
        <v>98</v>
      </c>
      <c r="D14" s="34"/>
      <c r="E14" s="34"/>
      <c r="F14" s="673" t="s">
        <v>354</v>
      </c>
      <c r="G14" s="674"/>
      <c r="H14" s="674"/>
      <c r="I14" s="674"/>
      <c r="J14" s="675"/>
      <c r="K14" s="34"/>
      <c r="L14" s="209"/>
      <c r="M14" s="209"/>
      <c r="N14" s="209"/>
      <c r="O14" s="209"/>
      <c r="P14" s="209"/>
      <c r="Q14" s="209"/>
      <c r="R14" s="209"/>
    </row>
    <row r="15" spans="1:18" ht="26.25" customHeight="1">
      <c r="A15" s="209"/>
      <c r="B15" s="205"/>
      <c r="C15" s="188"/>
      <c r="D15" s="34"/>
      <c r="E15" s="34"/>
      <c r="F15" s="676"/>
      <c r="G15" s="677"/>
      <c r="H15" s="677"/>
      <c r="I15" s="677"/>
      <c r="J15" s="678"/>
      <c r="K15" s="34"/>
      <c r="L15" s="209"/>
      <c r="M15" s="209"/>
      <c r="N15" s="209"/>
      <c r="O15" s="209"/>
      <c r="P15" s="209"/>
      <c r="Q15" s="209"/>
      <c r="R15" s="209"/>
    </row>
    <row r="16" spans="1:18" ht="26.25" customHeight="1">
      <c r="A16" s="209"/>
      <c r="B16" s="205"/>
      <c r="C16" s="34"/>
      <c r="D16" s="34"/>
      <c r="E16" s="34"/>
      <c r="F16" s="679"/>
      <c r="G16" s="680"/>
      <c r="H16" s="680"/>
      <c r="I16" s="680"/>
      <c r="J16" s="681"/>
      <c r="K16" s="34"/>
      <c r="L16" s="209"/>
      <c r="M16" s="209"/>
      <c r="N16" s="209"/>
      <c r="O16" s="209"/>
      <c r="P16" s="209"/>
      <c r="Q16" s="209"/>
      <c r="R16" s="209"/>
    </row>
    <row r="17" spans="1:18" ht="26.25" customHeight="1">
      <c r="A17" s="209"/>
      <c r="B17" s="205"/>
      <c r="C17" s="34"/>
      <c r="D17" s="34"/>
      <c r="E17" s="34"/>
      <c r="F17" s="34"/>
      <c r="G17" s="34"/>
      <c r="H17" s="34"/>
      <c r="I17" s="34"/>
      <c r="J17" s="34"/>
      <c r="K17" s="34"/>
      <c r="L17" s="209"/>
      <c r="M17" s="209"/>
      <c r="N17" s="209"/>
      <c r="O17" s="209"/>
      <c r="P17" s="209"/>
      <c r="Q17" s="209"/>
      <c r="R17" s="209"/>
    </row>
    <row r="18" spans="1:18" ht="26.25" customHeight="1">
      <c r="A18" s="209"/>
      <c r="B18" s="205"/>
      <c r="C18" s="187" t="s">
        <v>398</v>
      </c>
      <c r="D18" s="34"/>
      <c r="E18" s="34"/>
      <c r="F18" s="664" t="s">
        <v>355</v>
      </c>
      <c r="G18" s="665"/>
      <c r="H18" s="665"/>
      <c r="I18" s="665"/>
      <c r="J18" s="666"/>
      <c r="K18" s="34"/>
      <c r="L18" s="209"/>
      <c r="M18" s="209"/>
      <c r="N18" s="209"/>
      <c r="O18" s="209"/>
      <c r="P18" s="209"/>
      <c r="Q18" s="209"/>
      <c r="R18" s="209"/>
    </row>
    <row r="19" spans="1:18" ht="26.25" customHeight="1">
      <c r="A19" s="209"/>
      <c r="B19" s="205"/>
      <c r="C19" s="188"/>
      <c r="D19" s="34"/>
      <c r="E19" s="34"/>
      <c r="F19" s="667"/>
      <c r="G19" s="668"/>
      <c r="H19" s="668"/>
      <c r="I19" s="668"/>
      <c r="J19" s="669"/>
      <c r="K19" s="34"/>
      <c r="L19" s="209"/>
      <c r="M19" s="209"/>
      <c r="N19" s="209"/>
      <c r="O19" s="209"/>
      <c r="P19" s="209"/>
      <c r="Q19" s="209"/>
      <c r="R19" s="209"/>
    </row>
    <row r="20" spans="1:18" ht="26.25" customHeight="1">
      <c r="A20" s="209"/>
      <c r="B20" s="199"/>
      <c r="C20" s="34"/>
      <c r="D20" s="34"/>
      <c r="E20" s="34"/>
      <c r="F20" s="670"/>
      <c r="G20" s="671"/>
      <c r="H20" s="671"/>
      <c r="I20" s="671"/>
      <c r="J20" s="672"/>
      <c r="K20" s="34"/>
      <c r="L20" s="209"/>
      <c r="M20" s="209"/>
      <c r="N20" s="209"/>
      <c r="O20" s="209"/>
      <c r="P20" s="209"/>
      <c r="Q20" s="209"/>
      <c r="R20" s="209"/>
    </row>
    <row r="21" spans="1:18" ht="17.25" customHeight="1">
      <c r="A21" s="209"/>
      <c r="B21" s="199"/>
      <c r="K21" s="34"/>
      <c r="L21" s="209"/>
      <c r="M21" s="209"/>
      <c r="N21" s="209"/>
      <c r="O21" s="209"/>
      <c r="P21" s="209"/>
      <c r="Q21" s="209"/>
      <c r="R21" s="209"/>
    </row>
    <row r="22" spans="1:18" ht="18.75" customHeight="1">
      <c r="A22" s="209"/>
      <c r="B22" s="199"/>
      <c r="C22" s="237" t="s">
        <v>216</v>
      </c>
      <c r="D22" s="28"/>
      <c r="E22" s="28"/>
      <c r="F22" s="515">
        <v>2</v>
      </c>
      <c r="H22" s="398" t="s">
        <v>273</v>
      </c>
      <c r="K22" s="34"/>
      <c r="L22" s="209"/>
      <c r="M22" s="209"/>
      <c r="N22" s="209"/>
      <c r="O22" s="209"/>
      <c r="P22" s="209"/>
      <c r="Q22" s="209"/>
      <c r="R22" s="209"/>
    </row>
    <row r="23" spans="1:18" ht="18.75" customHeight="1">
      <c r="A23" s="209"/>
      <c r="B23" s="199"/>
      <c r="C23" s="482" t="s">
        <v>289</v>
      </c>
      <c r="F23" s="515">
        <v>2</v>
      </c>
      <c r="K23" s="34"/>
      <c r="L23" s="209"/>
      <c r="M23" s="209"/>
      <c r="N23" s="209"/>
      <c r="O23" s="209"/>
      <c r="P23" s="209"/>
      <c r="Q23" s="209"/>
      <c r="R23" s="209"/>
    </row>
    <row r="24" spans="1:18" ht="18.75" customHeight="1">
      <c r="A24" s="209"/>
      <c r="B24" s="199"/>
      <c r="F24" s="515">
        <v>2</v>
      </c>
      <c r="K24" s="34"/>
      <c r="L24" s="209"/>
      <c r="M24" s="209"/>
      <c r="N24" s="209"/>
      <c r="O24" s="209"/>
      <c r="P24" s="209"/>
      <c r="Q24" s="209"/>
      <c r="R24" s="209"/>
    </row>
    <row r="25" spans="1:18" ht="17.25" customHeight="1">
      <c r="A25" s="209"/>
      <c r="B25" s="208"/>
      <c r="C25" s="34"/>
      <c r="D25" s="34"/>
      <c r="E25" s="34"/>
      <c r="F25" s="34"/>
      <c r="G25" s="34"/>
      <c r="H25" s="34"/>
      <c r="I25" s="34"/>
      <c r="J25" s="34"/>
      <c r="K25" s="34"/>
      <c r="L25" s="209"/>
      <c r="M25" s="209"/>
      <c r="N25" s="209"/>
      <c r="O25" s="209"/>
      <c r="P25" s="209"/>
      <c r="Q25" s="209"/>
      <c r="R25" s="209"/>
    </row>
    <row r="26" spans="1:18" ht="17.25" customHeight="1">
      <c r="A26" s="209"/>
      <c r="B26" s="208"/>
      <c r="C26" s="187" t="s">
        <v>99</v>
      </c>
      <c r="D26" s="34"/>
      <c r="E26" s="34"/>
      <c r="F26" s="34"/>
      <c r="G26" s="34"/>
      <c r="H26" s="34"/>
      <c r="I26" s="34"/>
      <c r="J26" s="34"/>
      <c r="K26" s="34"/>
      <c r="L26" s="209"/>
      <c r="M26" s="209"/>
      <c r="N26" s="209"/>
      <c r="O26" s="209"/>
      <c r="P26" s="209"/>
      <c r="Q26" s="209"/>
      <c r="R26" s="209"/>
    </row>
    <row r="27" spans="1:18" ht="11.25" customHeight="1">
      <c r="A27" s="209"/>
      <c r="B27" s="208"/>
      <c r="C27" s="34"/>
      <c r="D27" s="34"/>
      <c r="E27" s="34"/>
      <c r="F27" s="34"/>
      <c r="G27" s="34"/>
      <c r="H27" s="34"/>
      <c r="I27" s="34"/>
      <c r="J27" s="34"/>
      <c r="K27" s="34"/>
      <c r="L27" s="209"/>
      <c r="M27" s="209"/>
      <c r="N27" s="209"/>
      <c r="O27" s="209"/>
      <c r="P27" s="209"/>
      <c r="Q27" s="209"/>
      <c r="R27" s="209"/>
    </row>
    <row r="28" spans="1:18" ht="18.75" customHeight="1">
      <c r="A28" s="209"/>
      <c r="B28" s="208"/>
      <c r="C28" s="189"/>
      <c r="D28" s="238" t="s">
        <v>290</v>
      </c>
      <c r="E28" s="238" t="s">
        <v>87</v>
      </c>
      <c r="F28" s="239" t="s">
        <v>217</v>
      </c>
      <c r="G28" s="37"/>
      <c r="H28" s="34"/>
      <c r="I28" s="34"/>
      <c r="J28" s="34"/>
      <c r="K28" s="34"/>
      <c r="L28" s="209"/>
      <c r="M28" s="209"/>
      <c r="N28" s="209"/>
      <c r="O28" s="209"/>
      <c r="P28" s="209"/>
      <c r="Q28" s="209"/>
      <c r="R28" s="209"/>
    </row>
    <row r="29" spans="1:18" ht="27.75" customHeight="1">
      <c r="A29" s="209"/>
      <c r="B29" s="208"/>
      <c r="C29" s="189"/>
      <c r="E29" s="655" t="s">
        <v>100</v>
      </c>
      <c r="F29" s="683" t="s">
        <v>423</v>
      </c>
      <c r="G29" s="683"/>
      <c r="H29" s="683"/>
      <c r="I29" s="683"/>
      <c r="J29" s="683"/>
      <c r="K29" s="34"/>
      <c r="L29" s="209"/>
      <c r="M29" s="209"/>
      <c r="N29" s="209"/>
      <c r="O29" s="209"/>
      <c r="P29" s="209"/>
      <c r="Q29" s="209"/>
      <c r="R29" s="209"/>
    </row>
    <row r="30" spans="1:18" ht="18.75" customHeight="1">
      <c r="A30" s="209"/>
      <c r="B30" s="208"/>
      <c r="C30" s="189"/>
      <c r="E30" s="655" t="s">
        <v>101</v>
      </c>
      <c r="F30" s="241" t="s">
        <v>424</v>
      </c>
      <c r="G30" s="37"/>
      <c r="H30" s="34"/>
      <c r="I30" s="34"/>
      <c r="J30" s="34"/>
      <c r="K30" s="34"/>
      <c r="L30" s="209"/>
      <c r="M30" s="209"/>
      <c r="N30" s="209"/>
      <c r="O30" s="209"/>
      <c r="P30" s="209"/>
      <c r="Q30" s="209"/>
      <c r="R30" s="209"/>
    </row>
    <row r="31" spans="1:18" ht="18.75" customHeight="1">
      <c r="A31" s="209"/>
      <c r="B31" s="208"/>
      <c r="C31" s="189"/>
      <c r="E31" s="655" t="s">
        <v>425</v>
      </c>
      <c r="F31" s="241" t="s">
        <v>421</v>
      </c>
      <c r="G31" s="37"/>
      <c r="H31" s="34"/>
      <c r="I31" s="34"/>
      <c r="J31" s="34"/>
      <c r="K31" s="34"/>
      <c r="L31" s="209"/>
      <c r="M31" s="209"/>
      <c r="N31" s="209"/>
      <c r="O31" s="209"/>
      <c r="P31" s="209"/>
      <c r="Q31" s="209"/>
      <c r="R31" s="209"/>
    </row>
    <row r="32" spans="1:18" ht="18.75" customHeight="1">
      <c r="A32" s="209"/>
      <c r="B32" s="208"/>
      <c r="C32" s="189"/>
      <c r="E32" s="240"/>
      <c r="F32" s="241"/>
      <c r="G32" s="37"/>
      <c r="H32" s="34"/>
      <c r="I32" s="34"/>
      <c r="J32" s="34"/>
      <c r="K32" s="34"/>
      <c r="L32" s="209"/>
      <c r="M32" s="209"/>
      <c r="N32" s="209"/>
      <c r="O32" s="209"/>
      <c r="P32" s="209"/>
      <c r="Q32" s="209"/>
      <c r="R32" s="209"/>
    </row>
    <row r="33" spans="1:18" ht="18.75" customHeight="1">
      <c r="A33" s="209"/>
      <c r="B33" s="208"/>
      <c r="C33" s="189"/>
      <c r="D33" s="238" t="s">
        <v>290</v>
      </c>
      <c r="E33" s="238" t="s">
        <v>102</v>
      </c>
      <c r="F33" s="239" t="s">
        <v>156</v>
      </c>
      <c r="G33" s="37"/>
      <c r="H33" s="34"/>
      <c r="I33" s="34"/>
      <c r="J33" s="34"/>
      <c r="K33" s="34"/>
      <c r="L33" s="209"/>
      <c r="M33" s="209"/>
      <c r="N33" s="209"/>
      <c r="O33" s="209"/>
      <c r="P33" s="209"/>
      <c r="Q33" s="209"/>
      <c r="R33" s="209"/>
    </row>
    <row r="34" spans="1:18" ht="18.75" customHeight="1">
      <c r="A34" s="209"/>
      <c r="B34" s="208"/>
      <c r="C34" s="189"/>
      <c r="E34" s="577" t="s">
        <v>103</v>
      </c>
      <c r="F34" s="483" t="s">
        <v>157</v>
      </c>
      <c r="G34" s="37"/>
      <c r="H34" s="34"/>
      <c r="I34" s="34"/>
      <c r="J34" s="34"/>
      <c r="K34" s="34"/>
      <c r="L34" s="209"/>
      <c r="M34" s="209"/>
      <c r="N34" s="209"/>
      <c r="O34" s="209"/>
      <c r="P34" s="209"/>
      <c r="Q34" s="209"/>
      <c r="R34" s="209"/>
    </row>
    <row r="35" spans="1:18" ht="18.75" customHeight="1">
      <c r="A35" s="209"/>
      <c r="B35" s="208"/>
      <c r="C35" s="189"/>
      <c r="E35" s="242" t="s">
        <v>146</v>
      </c>
      <c r="F35" s="243" t="s">
        <v>185</v>
      </c>
      <c r="G35" s="37"/>
      <c r="H35" s="34"/>
      <c r="I35" s="34"/>
      <c r="J35" s="34"/>
      <c r="K35" s="34"/>
      <c r="L35" s="209"/>
      <c r="M35" s="209"/>
      <c r="N35" s="209"/>
      <c r="O35" s="209"/>
      <c r="P35" s="209"/>
      <c r="Q35" s="209"/>
      <c r="R35" s="209"/>
    </row>
    <row r="36" spans="1:18" ht="18.75" customHeight="1">
      <c r="A36" s="209"/>
      <c r="B36" s="208"/>
      <c r="C36" s="189"/>
      <c r="E36" s="578" t="s">
        <v>147</v>
      </c>
      <c r="F36" s="488" t="s">
        <v>158</v>
      </c>
      <c r="G36" s="37"/>
      <c r="H36" s="34"/>
      <c r="I36" s="34"/>
      <c r="J36" s="34"/>
      <c r="K36" s="34"/>
      <c r="L36" s="209"/>
      <c r="M36" s="209"/>
      <c r="N36" s="209"/>
      <c r="O36" s="209"/>
      <c r="P36" s="209"/>
      <c r="Q36" s="209"/>
      <c r="R36" s="209"/>
    </row>
    <row r="37" spans="1:18" ht="18.75" customHeight="1">
      <c r="A37" s="209"/>
      <c r="B37" s="208"/>
      <c r="C37" s="189"/>
      <c r="E37" s="244" t="s">
        <v>148</v>
      </c>
      <c r="F37" s="245" t="s">
        <v>134</v>
      </c>
      <c r="G37" s="37"/>
      <c r="H37" s="34"/>
      <c r="I37" s="34"/>
      <c r="J37" s="34"/>
      <c r="K37" s="34"/>
      <c r="L37" s="209"/>
      <c r="M37" s="209"/>
      <c r="N37" s="209"/>
      <c r="O37" s="209"/>
      <c r="P37" s="209"/>
      <c r="Q37" s="209"/>
      <c r="R37" s="209"/>
    </row>
    <row r="38" spans="1:18" ht="18.75" customHeight="1">
      <c r="A38" s="209"/>
      <c r="B38" s="208"/>
      <c r="C38" s="189"/>
      <c r="E38" s="244" t="s">
        <v>149</v>
      </c>
      <c r="F38" s="245" t="s">
        <v>264</v>
      </c>
      <c r="G38" s="37"/>
      <c r="H38" s="34"/>
      <c r="I38" s="34"/>
      <c r="J38" s="34"/>
      <c r="K38" s="34"/>
      <c r="L38" s="209"/>
      <c r="M38" s="209"/>
      <c r="N38" s="209"/>
      <c r="O38" s="209"/>
      <c r="P38" s="209"/>
      <c r="Q38" s="209"/>
      <c r="R38" s="209"/>
    </row>
    <row r="39" spans="1:18" ht="18.75" customHeight="1">
      <c r="A39" s="209"/>
      <c r="B39" s="208"/>
      <c r="C39" s="189"/>
      <c r="E39" s="244" t="s">
        <v>150</v>
      </c>
      <c r="F39" s="245" t="s">
        <v>159</v>
      </c>
      <c r="G39" s="37"/>
      <c r="H39" s="34"/>
      <c r="I39" s="34"/>
      <c r="J39" s="34"/>
      <c r="K39" s="34"/>
      <c r="L39" s="209"/>
      <c r="M39" s="209"/>
      <c r="N39" s="209"/>
      <c r="O39" s="209"/>
      <c r="P39" s="209"/>
      <c r="Q39" s="209"/>
      <c r="R39" s="209"/>
    </row>
    <row r="40" spans="1:18" ht="18.75" customHeight="1">
      <c r="A40" s="209"/>
      <c r="B40" s="208"/>
      <c r="C40" s="189"/>
      <c r="E40" s="244" t="s">
        <v>151</v>
      </c>
      <c r="F40" s="245" t="s">
        <v>135</v>
      </c>
      <c r="G40" s="37"/>
      <c r="H40" s="34"/>
      <c r="I40" s="34"/>
      <c r="J40" s="34"/>
      <c r="K40" s="34"/>
      <c r="L40" s="209"/>
      <c r="M40" s="209"/>
      <c r="N40" s="209"/>
      <c r="O40" s="209"/>
      <c r="P40" s="209"/>
      <c r="Q40" s="209"/>
      <c r="R40" s="209"/>
    </row>
    <row r="41" spans="1:18" ht="18.75" customHeight="1">
      <c r="A41" s="209"/>
      <c r="B41" s="208"/>
      <c r="C41" s="189"/>
      <c r="E41" s="244" t="s">
        <v>152</v>
      </c>
      <c r="F41" s="245" t="s">
        <v>81</v>
      </c>
      <c r="G41" s="37"/>
      <c r="H41" s="34"/>
      <c r="I41" s="34"/>
      <c r="J41" s="34"/>
      <c r="K41" s="34"/>
      <c r="L41" s="209"/>
      <c r="M41" s="209"/>
      <c r="N41" s="209"/>
      <c r="O41" s="209"/>
      <c r="P41" s="209"/>
      <c r="Q41" s="209"/>
      <c r="R41" s="209"/>
    </row>
    <row r="42" spans="1:18" ht="18.75" customHeight="1">
      <c r="A42" s="209"/>
      <c r="B42" s="208"/>
      <c r="C42" s="189"/>
      <c r="E42" s="244" t="s">
        <v>153</v>
      </c>
      <c r="F42" s="245" t="s">
        <v>399</v>
      </c>
      <c r="G42" s="37"/>
      <c r="H42" s="34"/>
      <c r="I42" s="34"/>
      <c r="J42" s="34"/>
      <c r="K42" s="34"/>
      <c r="L42" s="209"/>
      <c r="M42" s="209"/>
      <c r="N42" s="209"/>
      <c r="O42" s="209"/>
      <c r="P42" s="209"/>
      <c r="Q42" s="209"/>
      <c r="R42" s="209"/>
    </row>
    <row r="43" spans="1:18" ht="18.75" customHeight="1">
      <c r="A43" s="209"/>
      <c r="B43" s="208"/>
      <c r="C43" s="189"/>
      <c r="E43" s="242" t="s">
        <v>154</v>
      </c>
      <c r="F43" s="243" t="s">
        <v>400</v>
      </c>
      <c r="G43" s="37"/>
      <c r="H43" s="34"/>
      <c r="I43" s="34"/>
      <c r="J43" s="34"/>
      <c r="K43" s="34"/>
      <c r="L43" s="209"/>
      <c r="M43" s="209"/>
      <c r="N43" s="209"/>
      <c r="O43" s="209"/>
      <c r="P43" s="209"/>
      <c r="Q43" s="209"/>
      <c r="R43" s="209"/>
    </row>
    <row r="44" spans="1:18" ht="18.75" customHeight="1">
      <c r="A44" s="209"/>
      <c r="B44" s="208"/>
      <c r="C44" s="189"/>
      <c r="E44" s="242" t="s">
        <v>401</v>
      </c>
      <c r="F44" s="243" t="s">
        <v>402</v>
      </c>
      <c r="G44" s="37"/>
      <c r="H44" s="34"/>
      <c r="I44" s="34"/>
      <c r="J44" s="34"/>
      <c r="K44" s="34"/>
      <c r="L44" s="209"/>
      <c r="M44" s="209"/>
      <c r="N44" s="209"/>
      <c r="O44" s="209"/>
      <c r="P44" s="209"/>
      <c r="Q44" s="209"/>
      <c r="R44" s="209"/>
    </row>
    <row r="45" spans="1:18" ht="17.25" customHeight="1">
      <c r="A45" s="209"/>
      <c r="B45" s="208"/>
      <c r="E45" s="577" t="s">
        <v>104</v>
      </c>
      <c r="F45" s="483" t="s">
        <v>105</v>
      </c>
      <c r="G45" s="34"/>
      <c r="H45" s="34"/>
      <c r="I45" s="34"/>
      <c r="J45" s="34"/>
      <c r="K45" s="34"/>
      <c r="L45" s="209"/>
      <c r="M45" s="209"/>
      <c r="N45" s="209"/>
      <c r="O45" s="209"/>
      <c r="P45" s="209"/>
      <c r="Q45" s="209"/>
      <c r="R45" s="209"/>
    </row>
    <row r="46" spans="1:18" ht="17.25" customHeight="1">
      <c r="A46" s="209"/>
      <c r="B46" s="208"/>
      <c r="C46" s="34"/>
      <c r="D46" s="190"/>
      <c r="F46" s="34"/>
      <c r="G46" s="34"/>
      <c r="H46" s="34"/>
      <c r="I46" s="34"/>
      <c r="J46" s="34"/>
      <c r="K46" s="34"/>
      <c r="L46" s="209"/>
      <c r="M46" s="209"/>
      <c r="N46" s="209"/>
      <c r="O46" s="209"/>
      <c r="P46" s="209"/>
      <c r="Q46" s="209"/>
      <c r="R46" s="209"/>
    </row>
    <row r="47" spans="1:18" ht="17.25" customHeight="1">
      <c r="A47" s="209"/>
      <c r="B47" s="199"/>
      <c r="C47" s="682" t="s">
        <v>269</v>
      </c>
      <c r="D47" s="34"/>
      <c r="E47" s="484" t="s">
        <v>291</v>
      </c>
      <c r="F47" s="485" t="s">
        <v>292</v>
      </c>
      <c r="G47" s="34"/>
      <c r="H47" s="34"/>
      <c r="I47" s="34"/>
      <c r="J47" s="34"/>
      <c r="K47" s="34"/>
      <c r="L47" s="209"/>
      <c r="M47" s="209"/>
      <c r="N47" s="209"/>
      <c r="O47" s="209"/>
      <c r="P47" s="209"/>
      <c r="Q47" s="209"/>
      <c r="R47" s="209"/>
    </row>
    <row r="48" spans="1:18" ht="17.25" customHeight="1">
      <c r="A48" s="209"/>
      <c r="B48" s="199"/>
      <c r="C48" s="682"/>
      <c r="D48" s="34"/>
      <c r="F48" s="34"/>
      <c r="G48" s="34"/>
      <c r="H48" s="34"/>
      <c r="I48" s="34"/>
      <c r="J48" s="34"/>
      <c r="K48" s="34"/>
      <c r="L48" s="209"/>
      <c r="M48" s="209"/>
      <c r="N48" s="209"/>
      <c r="O48" s="209"/>
      <c r="P48" s="209"/>
      <c r="Q48" s="209"/>
      <c r="R48" s="209"/>
    </row>
    <row r="49" spans="1:18" ht="17.25" customHeight="1">
      <c r="A49" s="209"/>
      <c r="B49" s="199"/>
      <c r="C49" s="34"/>
      <c r="D49" s="34"/>
      <c r="E49" s="399" t="s">
        <v>270</v>
      </c>
      <c r="F49" s="34"/>
      <c r="G49" s="34"/>
      <c r="H49" s="34"/>
      <c r="I49" s="34"/>
      <c r="J49" s="34"/>
      <c r="K49" s="34"/>
      <c r="L49" s="209"/>
      <c r="M49" s="209"/>
      <c r="N49" s="209"/>
      <c r="O49" s="209"/>
      <c r="P49" s="209"/>
      <c r="Q49" s="209"/>
      <c r="R49" s="209"/>
    </row>
    <row r="50" spans="1:18" ht="17.25" customHeight="1">
      <c r="A50" s="209"/>
      <c r="B50" s="199"/>
      <c r="C50" s="34"/>
      <c r="D50" s="34"/>
      <c r="E50" s="399" t="s">
        <v>426</v>
      </c>
      <c r="F50" s="34"/>
      <c r="G50" s="34"/>
      <c r="H50" s="34"/>
      <c r="I50" s="34"/>
      <c r="J50" s="34"/>
      <c r="K50" s="34"/>
      <c r="L50" s="209"/>
      <c r="M50" s="209"/>
      <c r="N50" s="209"/>
      <c r="O50" s="209"/>
      <c r="P50" s="209"/>
      <c r="Q50" s="209"/>
      <c r="R50" s="209"/>
    </row>
    <row r="51" spans="1:18" ht="17.25" customHeight="1">
      <c r="A51" s="209"/>
      <c r="B51" s="199"/>
      <c r="C51" s="191"/>
      <c r="D51" s="184"/>
      <c r="E51" s="184"/>
      <c r="F51" s="184"/>
      <c r="G51" s="184"/>
      <c r="H51" s="184"/>
      <c r="I51" s="184"/>
      <c r="J51" s="34"/>
      <c r="K51" s="34"/>
      <c r="L51" s="209"/>
      <c r="M51" s="209"/>
      <c r="N51" s="209"/>
      <c r="O51" s="209"/>
      <c r="P51" s="209"/>
      <c r="Q51" s="209"/>
      <c r="R51" s="209"/>
    </row>
    <row r="52" spans="1:18" ht="17.25" customHeight="1">
      <c r="A52" s="209"/>
      <c r="B52" s="199"/>
      <c r="C52" s="192"/>
      <c r="D52" s="184"/>
      <c r="E52" s="184"/>
      <c r="F52" s="184"/>
      <c r="G52" s="184"/>
      <c r="H52" s="184"/>
      <c r="I52" s="184"/>
      <c r="J52" s="34"/>
      <c r="K52" s="34"/>
      <c r="L52" s="209"/>
      <c r="M52" s="209"/>
      <c r="N52" s="209"/>
      <c r="O52" s="209"/>
      <c r="P52" s="209"/>
      <c r="Q52" s="209"/>
      <c r="R52" s="209"/>
    </row>
    <row r="53" spans="1:18" ht="17.25" customHeight="1">
      <c r="A53" s="209"/>
      <c r="B53" s="199"/>
      <c r="C53" s="192"/>
      <c r="D53" s="193"/>
      <c r="E53" s="184"/>
      <c r="F53" s="184"/>
      <c r="G53" s="184"/>
      <c r="H53" s="184"/>
      <c r="I53" s="184"/>
      <c r="J53" s="34"/>
      <c r="K53" s="34"/>
      <c r="L53" s="209"/>
      <c r="M53" s="209"/>
      <c r="N53" s="209"/>
      <c r="O53" s="209"/>
      <c r="P53" s="209"/>
      <c r="Q53" s="209"/>
      <c r="R53" s="209"/>
    </row>
    <row r="54" spans="1:18" ht="17.25" customHeight="1">
      <c r="A54" s="209"/>
      <c r="B54" s="199"/>
      <c r="C54" s="194"/>
      <c r="D54" s="656" t="s">
        <v>427</v>
      </c>
      <c r="E54" s="184"/>
      <c r="F54" s="184"/>
      <c r="G54" s="184"/>
      <c r="H54" s="184"/>
      <c r="I54" s="184"/>
      <c r="J54" s="34"/>
      <c r="K54" s="34"/>
      <c r="L54" s="209"/>
      <c r="M54" s="209"/>
      <c r="N54" s="209"/>
      <c r="O54" s="209"/>
      <c r="P54" s="209"/>
      <c r="Q54" s="209"/>
      <c r="R54" s="209"/>
    </row>
    <row r="55" spans="1:18" s="106" customFormat="1" ht="6.75" customHeight="1">
      <c r="A55" s="210"/>
      <c r="B55" s="199"/>
      <c r="C55" s="199"/>
      <c r="D55" s="199"/>
      <c r="E55" s="199"/>
      <c r="F55" s="199"/>
      <c r="G55" s="199"/>
      <c r="H55" s="199"/>
      <c r="I55" s="199"/>
      <c r="J55" s="199"/>
      <c r="K55" s="199"/>
      <c r="L55" s="210"/>
      <c r="M55" s="210"/>
      <c r="N55" s="210"/>
      <c r="O55" s="210"/>
      <c r="P55" s="210"/>
      <c r="Q55" s="210"/>
      <c r="R55" s="210"/>
    </row>
    <row r="56" spans="1:18" s="106" customFormat="1" ht="12.75">
      <c r="A56" s="210"/>
      <c r="B56" s="210"/>
      <c r="C56" s="210"/>
      <c r="D56" s="210"/>
      <c r="E56" s="210"/>
      <c r="F56" s="210"/>
      <c r="G56" s="210"/>
      <c r="H56" s="210"/>
      <c r="I56" s="210"/>
      <c r="J56" s="210"/>
      <c r="K56" s="210"/>
      <c r="L56" s="210"/>
      <c r="M56" s="210"/>
      <c r="N56" s="210"/>
      <c r="O56" s="210"/>
      <c r="P56" s="210"/>
      <c r="Q56" s="210"/>
      <c r="R56" s="210"/>
    </row>
    <row r="57" spans="1:18" ht="12.75">
      <c r="A57" s="209"/>
      <c r="B57" s="210"/>
      <c r="C57" s="209"/>
      <c r="D57" s="209"/>
      <c r="E57" s="209"/>
      <c r="F57" s="209"/>
      <c r="G57" s="209"/>
      <c r="H57" s="209"/>
      <c r="I57" s="209"/>
      <c r="J57" s="209"/>
      <c r="K57" s="209"/>
      <c r="L57" s="209"/>
      <c r="M57" s="209"/>
      <c r="N57" s="209"/>
      <c r="O57" s="209"/>
      <c r="P57" s="209"/>
      <c r="Q57" s="209"/>
      <c r="R57" s="209"/>
    </row>
    <row r="58" spans="1:18" ht="12.75">
      <c r="A58" s="209"/>
      <c r="B58" s="210"/>
      <c r="C58" s="209"/>
      <c r="D58" s="209"/>
      <c r="E58" s="209"/>
      <c r="F58" s="209"/>
      <c r="G58" s="209"/>
      <c r="H58" s="209"/>
      <c r="I58" s="209"/>
      <c r="J58" s="209"/>
      <c r="K58" s="209"/>
      <c r="L58" s="209"/>
      <c r="M58" s="209"/>
      <c r="N58" s="209"/>
      <c r="O58" s="209"/>
      <c r="P58" s="209"/>
      <c r="Q58" s="209"/>
      <c r="R58" s="209"/>
    </row>
    <row r="59" spans="1:18" ht="12.75">
      <c r="A59" s="209"/>
      <c r="B59" s="210"/>
      <c r="C59" s="209"/>
      <c r="D59" s="209"/>
      <c r="E59" s="209"/>
      <c r="F59" s="209"/>
      <c r="G59" s="209"/>
      <c r="H59" s="209"/>
      <c r="I59" s="209"/>
      <c r="J59" s="209"/>
      <c r="K59" s="209"/>
      <c r="L59" s="209"/>
      <c r="M59" s="209"/>
      <c r="N59" s="209"/>
      <c r="O59" s="209"/>
      <c r="P59" s="209"/>
      <c r="Q59" s="209"/>
      <c r="R59" s="209"/>
    </row>
    <row r="60" spans="1:18" ht="12.75">
      <c r="A60" s="209"/>
      <c r="B60" s="210"/>
      <c r="C60" s="209"/>
      <c r="D60" s="209"/>
      <c r="E60" s="209"/>
      <c r="F60" s="209"/>
      <c r="G60" s="209"/>
      <c r="H60" s="209"/>
      <c r="I60" s="209"/>
      <c r="J60" s="209"/>
      <c r="K60" s="209"/>
      <c r="L60" s="209"/>
      <c r="M60" s="209"/>
      <c r="N60" s="209"/>
      <c r="O60" s="209"/>
      <c r="P60" s="209"/>
      <c r="Q60" s="209"/>
      <c r="R60" s="209"/>
    </row>
    <row r="61" spans="1:18" ht="12.75">
      <c r="A61" s="209"/>
      <c r="B61" s="210"/>
      <c r="C61" s="209"/>
      <c r="D61" s="209"/>
      <c r="E61" s="209"/>
      <c r="F61" s="209"/>
      <c r="G61" s="209"/>
      <c r="H61" s="209"/>
      <c r="I61" s="209"/>
      <c r="J61" s="209"/>
      <c r="K61" s="209"/>
      <c r="L61" s="209"/>
      <c r="M61" s="209"/>
      <c r="N61" s="209"/>
      <c r="O61" s="209"/>
      <c r="P61" s="209"/>
      <c r="Q61" s="209"/>
      <c r="R61" s="209"/>
    </row>
    <row r="62" spans="1:18" ht="12.75">
      <c r="A62" s="209"/>
      <c r="B62" s="210"/>
      <c r="C62" s="209"/>
      <c r="D62" s="209"/>
      <c r="E62" s="209"/>
      <c r="F62" s="209"/>
      <c r="G62" s="209"/>
      <c r="H62" s="209"/>
      <c r="I62" s="209"/>
      <c r="J62" s="209"/>
      <c r="K62" s="209"/>
      <c r="L62" s="209"/>
      <c r="M62" s="209"/>
      <c r="N62" s="209"/>
      <c r="O62" s="209"/>
      <c r="P62" s="209"/>
      <c r="Q62" s="209"/>
      <c r="R62" s="209"/>
    </row>
    <row r="63" spans="1:18" ht="12.75">
      <c r="A63" s="209"/>
      <c r="B63" s="210"/>
      <c r="C63" s="209"/>
      <c r="D63" s="209"/>
      <c r="E63" s="209"/>
      <c r="F63" s="209"/>
      <c r="G63" s="209"/>
      <c r="H63" s="209"/>
      <c r="I63" s="209"/>
      <c r="J63" s="209"/>
      <c r="K63" s="209"/>
      <c r="L63" s="209"/>
      <c r="M63" s="209"/>
      <c r="N63" s="209"/>
      <c r="O63" s="209"/>
      <c r="P63" s="209"/>
      <c r="Q63" s="209"/>
      <c r="R63" s="209"/>
    </row>
    <row r="64" spans="1:18" ht="12.75">
      <c r="A64" s="209"/>
      <c r="B64" s="210"/>
      <c r="C64" s="209"/>
      <c r="D64" s="209"/>
      <c r="E64" s="209"/>
      <c r="F64" s="209"/>
      <c r="G64" s="209"/>
      <c r="H64" s="209"/>
      <c r="I64" s="209"/>
      <c r="J64" s="209"/>
      <c r="K64" s="209"/>
      <c r="L64" s="209"/>
      <c r="M64" s="209"/>
      <c r="N64" s="209"/>
      <c r="O64" s="209"/>
      <c r="P64" s="209"/>
      <c r="Q64" s="209"/>
      <c r="R64" s="209"/>
    </row>
    <row r="65" spans="1:18" ht="12.75">
      <c r="A65" s="209"/>
      <c r="B65" s="210"/>
      <c r="C65" s="209"/>
      <c r="D65" s="209"/>
      <c r="E65" s="209"/>
      <c r="F65" s="209"/>
      <c r="G65" s="209"/>
      <c r="H65" s="209"/>
      <c r="I65" s="209"/>
      <c r="J65" s="209"/>
      <c r="K65" s="209"/>
      <c r="L65" s="209"/>
      <c r="M65" s="209"/>
      <c r="N65" s="209"/>
      <c r="O65" s="209"/>
      <c r="P65" s="209"/>
      <c r="Q65" s="209"/>
      <c r="R65" s="209"/>
    </row>
    <row r="66" spans="1:18" ht="12.75">
      <c r="A66" s="209"/>
      <c r="B66" s="210"/>
      <c r="C66" s="209"/>
      <c r="D66" s="209"/>
      <c r="E66" s="209"/>
      <c r="F66" s="209"/>
      <c r="G66" s="209"/>
      <c r="H66" s="209"/>
      <c r="I66" s="209"/>
      <c r="J66" s="209"/>
      <c r="K66" s="209"/>
      <c r="L66" s="209"/>
      <c r="M66" s="209"/>
      <c r="N66" s="209"/>
      <c r="O66" s="209"/>
      <c r="P66" s="209"/>
      <c r="Q66" s="209"/>
      <c r="R66" s="209"/>
    </row>
    <row r="67" spans="1:18" ht="12.75">
      <c r="A67" s="209"/>
      <c r="B67" s="210"/>
      <c r="C67" s="209"/>
      <c r="D67" s="209"/>
      <c r="E67" s="209"/>
      <c r="F67" s="209"/>
      <c r="G67" s="209"/>
      <c r="H67" s="209"/>
      <c r="I67" s="209"/>
      <c r="J67" s="209"/>
      <c r="K67" s="209"/>
      <c r="L67" s="209"/>
      <c r="M67" s="209"/>
      <c r="N67" s="209"/>
      <c r="O67" s="209"/>
      <c r="P67" s="209"/>
      <c r="Q67" s="209"/>
      <c r="R67" s="209"/>
    </row>
    <row r="68" spans="1:18" ht="12.75">
      <c r="A68" s="209"/>
      <c r="B68" s="210"/>
      <c r="C68" s="209"/>
      <c r="D68" s="209"/>
      <c r="E68" s="209"/>
      <c r="F68" s="209"/>
      <c r="G68" s="209"/>
      <c r="H68" s="209"/>
      <c r="I68" s="209"/>
      <c r="J68" s="209"/>
      <c r="K68" s="209"/>
      <c r="L68" s="209"/>
      <c r="M68" s="209"/>
      <c r="N68" s="209"/>
      <c r="O68" s="209"/>
      <c r="P68" s="209"/>
      <c r="Q68" s="209"/>
      <c r="R68" s="209"/>
    </row>
    <row r="69" spans="1:18" ht="12.75">
      <c r="A69" s="209"/>
      <c r="B69" s="210"/>
      <c r="C69" s="209"/>
      <c r="D69" s="209"/>
      <c r="E69" s="209"/>
      <c r="F69" s="209"/>
      <c r="G69" s="209"/>
      <c r="H69" s="209"/>
      <c r="I69" s="209"/>
      <c r="J69" s="209"/>
      <c r="K69" s="209"/>
      <c r="L69" s="209"/>
      <c r="M69" s="209"/>
      <c r="N69" s="209"/>
      <c r="O69" s="209"/>
      <c r="P69" s="209"/>
      <c r="Q69" s="209"/>
      <c r="R69" s="209"/>
    </row>
    <row r="70" spans="1:18" ht="12.75">
      <c r="A70" s="209"/>
      <c r="B70" s="210"/>
      <c r="C70" s="209"/>
      <c r="D70" s="209"/>
      <c r="E70" s="209"/>
      <c r="F70" s="209"/>
      <c r="G70" s="209"/>
      <c r="H70" s="209"/>
      <c r="I70" s="209"/>
      <c r="J70" s="209"/>
      <c r="K70" s="209"/>
      <c r="L70" s="209"/>
      <c r="M70" s="209"/>
      <c r="N70" s="209"/>
      <c r="O70" s="209"/>
      <c r="P70" s="209"/>
      <c r="Q70" s="209"/>
      <c r="R70" s="209"/>
    </row>
    <row r="71" spans="1:18" ht="12.75">
      <c r="A71" s="209"/>
      <c r="B71" s="210"/>
      <c r="C71" s="209"/>
      <c r="D71" s="209"/>
      <c r="E71" s="209"/>
      <c r="F71" s="209"/>
      <c r="G71" s="209"/>
      <c r="H71" s="209"/>
      <c r="I71" s="209"/>
      <c r="J71" s="209"/>
      <c r="K71" s="209"/>
      <c r="L71" s="209"/>
      <c r="M71" s="209"/>
      <c r="N71" s="209"/>
      <c r="O71" s="209"/>
      <c r="P71" s="209"/>
      <c r="Q71" s="209"/>
      <c r="R71" s="209"/>
    </row>
  </sheetData>
  <mergeCells count="4">
    <mergeCell ref="F18:J20"/>
    <mergeCell ref="F14:J16"/>
    <mergeCell ref="C47:C48"/>
    <mergeCell ref="F29:J29"/>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70" r:id="rId2"/>
  <drawing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B2:I11"/>
  <sheetViews>
    <sheetView showGridLines="0" showZeros="0" workbookViewId="0" topLeftCell="A1">
      <selection activeCell="D18" sqref="D18"/>
    </sheetView>
  </sheetViews>
  <sheetFormatPr defaultColWidth="11.421875" defaultRowHeight="12.75"/>
  <cols>
    <col min="1" max="1" width="2.421875" style="28" customWidth="1"/>
    <col min="2" max="2" width="27.7109375" style="28" customWidth="1"/>
    <col min="3" max="4" width="37.421875" style="28" customWidth="1"/>
    <col min="5" max="9" width="14.00390625" style="28" customWidth="1"/>
    <col min="10" max="16384" width="11.421875" style="28" customWidth="1"/>
  </cols>
  <sheetData>
    <row r="2" spans="2:8" s="41" customFormat="1" ht="15">
      <c r="B2" s="730" t="s">
        <v>16</v>
      </c>
      <c r="C2" s="730"/>
      <c r="D2" s="730"/>
      <c r="E2" s="730"/>
      <c r="F2" s="730"/>
      <c r="G2" s="730"/>
      <c r="H2" s="730"/>
    </row>
    <row r="3" spans="2:8" s="41" customFormat="1" ht="12.75" customHeight="1">
      <c r="B3" s="69"/>
      <c r="C3" s="69"/>
      <c r="D3" s="69"/>
      <c r="E3" s="69"/>
      <c r="F3" s="69"/>
      <c r="G3" s="69"/>
      <c r="H3" s="69"/>
    </row>
    <row r="4" spans="2:9" s="41" customFormat="1" ht="25.5" customHeight="1">
      <c r="B4"/>
      <c r="C4"/>
      <c r="D4"/>
      <c r="E4" s="107" t="s">
        <v>125</v>
      </c>
      <c r="F4" s="90"/>
      <c r="G4" s="108"/>
      <c r="H4" s="108"/>
      <c r="I4" s="109"/>
    </row>
    <row r="5" spans="2:9" s="41" customFormat="1" ht="30.75" customHeight="1">
      <c r="B5" s="490" t="s">
        <v>51</v>
      </c>
      <c r="C5" s="491" t="s">
        <v>208</v>
      </c>
      <c r="D5" s="492" t="s">
        <v>209</v>
      </c>
      <c r="E5" s="29" t="s">
        <v>63</v>
      </c>
      <c r="F5" s="30" t="s">
        <v>64</v>
      </c>
      <c r="G5" s="30" t="s">
        <v>65</v>
      </c>
      <c r="H5" s="31" t="s">
        <v>66</v>
      </c>
      <c r="I5" s="32" t="s">
        <v>48</v>
      </c>
    </row>
    <row r="6" spans="2:9" s="41" customFormat="1" ht="87.75" customHeight="1">
      <c r="B6" s="493" t="s">
        <v>163</v>
      </c>
      <c r="C6" s="282" t="s">
        <v>389</v>
      </c>
      <c r="D6" s="283" t="s">
        <v>390</v>
      </c>
      <c r="E6" s="288"/>
      <c r="F6" s="289"/>
      <c r="G6" s="289"/>
      <c r="H6" s="290"/>
      <c r="I6" s="291">
        <f>SUM(E6:H6)</f>
        <v>0</v>
      </c>
    </row>
    <row r="7" spans="2:9" s="41" customFormat="1" ht="87.75" customHeight="1">
      <c r="B7" s="493" t="s">
        <v>308</v>
      </c>
      <c r="C7" s="284" t="s">
        <v>389</v>
      </c>
      <c r="D7" s="285" t="s">
        <v>390</v>
      </c>
      <c r="E7" s="288"/>
      <c r="F7" s="289"/>
      <c r="G7" s="289"/>
      <c r="H7" s="290"/>
      <c r="I7" s="291">
        <f>SUM(E7:H7)</f>
        <v>0</v>
      </c>
    </row>
    <row r="8" spans="2:9" s="41" customFormat="1" ht="30.75" customHeight="1">
      <c r="B8" s="33"/>
      <c r="C8" s="158"/>
      <c r="D8" s="39" t="s">
        <v>48</v>
      </c>
      <c r="E8" s="292">
        <f>SUM(E6:E7)</f>
        <v>0</v>
      </c>
      <c r="F8" s="293">
        <f>SUM(F6:F7)</f>
        <v>0</v>
      </c>
      <c r="G8" s="293">
        <f>SUM(G6:G7)</f>
        <v>0</v>
      </c>
      <c r="H8" s="294">
        <f>SUM(H6:H7)</f>
        <v>0</v>
      </c>
      <c r="I8" s="291">
        <f>SUM(E8:H8)</f>
        <v>0</v>
      </c>
    </row>
    <row r="9" spans="2:5" s="41" customFormat="1" ht="12.75">
      <c r="B9" s="28"/>
      <c r="C9" s="28"/>
      <c r="D9" s="28"/>
      <c r="E9" s="28"/>
    </row>
    <row r="10" s="41" customFormat="1" ht="12.75">
      <c r="B10" s="654" t="s">
        <v>3</v>
      </c>
    </row>
    <row r="11" spans="2:5" s="40" customFormat="1" ht="25.5" customHeight="1">
      <c r="B11" s="41"/>
      <c r="C11" s="41"/>
      <c r="D11" s="41"/>
      <c r="E11" s="41"/>
    </row>
  </sheetData>
  <mergeCells count="1">
    <mergeCell ref="B2:H2"/>
  </mergeCells>
  <printOptions/>
  <pageMargins left="0.5905511811023623" right="0.5905511811023623" top="0.3937007874015748" bottom="0.984251968503937" header="0.3937007874015748" footer="0.5905511811023623"/>
  <pageSetup fitToHeight="1" fitToWidth="1" horizontalDpi="600" verticalDpi="600" orientation="landscape" paperSize="9" scale="78" r:id="rId1"/>
  <headerFooter alignWithMargins="0">
    <oddFooter>&amp;LObjectif Compétitivité régionale et emploi (2007-2013) /  Demande de subvention FSE&amp;R&amp;"Arial,Gras"&amp;14Exemple</oddFooter>
  </headerFooter>
</worksheet>
</file>

<file path=xl/worksheets/sheet11.xml><?xml version="1.0" encoding="utf-8"?>
<worksheet xmlns="http://schemas.openxmlformats.org/spreadsheetml/2006/main" xmlns:r="http://schemas.openxmlformats.org/officeDocument/2006/relationships">
  <sheetPr>
    <tabColor indexed="44"/>
    <pageSetUpPr fitToPage="1"/>
  </sheetPr>
  <dimension ref="A1:I37"/>
  <sheetViews>
    <sheetView showGridLines="0" showZeros="0" workbookViewId="0" topLeftCell="A1">
      <selection activeCell="B2" sqref="B2"/>
    </sheetView>
  </sheetViews>
  <sheetFormatPr defaultColWidth="11.421875" defaultRowHeight="12.75"/>
  <cols>
    <col min="1" max="1" width="5.57421875" style="28" customWidth="1"/>
    <col min="2" max="2" width="20.8515625" style="28" customWidth="1"/>
    <col min="3" max="3" width="60.28125" style="28" customWidth="1"/>
    <col min="4" max="4" width="14.28125" style="28" customWidth="1"/>
    <col min="5" max="5" width="18.00390625" style="28" customWidth="1"/>
    <col min="6" max="6" width="18.8515625" style="28" customWidth="1"/>
    <col min="7" max="7" width="18.00390625" style="28" customWidth="1"/>
    <col min="8" max="8" width="11.7109375" style="28" customWidth="1"/>
    <col min="9" max="16384" width="11.421875" style="28" customWidth="1"/>
  </cols>
  <sheetData>
    <row r="1" spans="1:9" ht="12.75">
      <c r="A1" s="37"/>
      <c r="B1" s="37"/>
      <c r="C1" s="37"/>
      <c r="D1" s="37"/>
      <c r="E1" s="37"/>
      <c r="F1" s="37"/>
      <c r="G1" s="37"/>
      <c r="H1" s="37"/>
      <c r="I1" s="37"/>
    </row>
    <row r="2" spans="1:9" ht="20.25">
      <c r="A2" s="37"/>
      <c r="B2" s="499" t="s">
        <v>8</v>
      </c>
      <c r="C2" s="499"/>
      <c r="D2" s="500"/>
      <c r="E2" s="500"/>
      <c r="F2" s="500"/>
      <c r="G2" s="500"/>
      <c r="H2" s="500"/>
      <c r="I2" s="37"/>
    </row>
    <row r="3" spans="1:9" ht="18" customHeight="1">
      <c r="A3" s="37"/>
      <c r="B3" s="501" t="s">
        <v>42</v>
      </c>
      <c r="C3" s="501"/>
      <c r="D3" s="500"/>
      <c r="E3" s="500"/>
      <c r="F3" s="500"/>
      <c r="G3" s="500"/>
      <c r="H3" s="500"/>
      <c r="I3" s="37"/>
    </row>
    <row r="4" spans="2:8" ht="12.75">
      <c r="B4" s="502"/>
      <c r="C4" s="502"/>
      <c r="D4" s="502"/>
      <c r="E4" s="502"/>
      <c r="F4" s="502"/>
      <c r="G4" s="7"/>
      <c r="H4" s="7"/>
    </row>
    <row r="5" spans="2:8" ht="42.75" customHeight="1">
      <c r="B5" s="770" t="s">
        <v>80</v>
      </c>
      <c r="C5" s="771"/>
      <c r="D5" s="768" t="s">
        <v>393</v>
      </c>
      <c r="E5" s="3" t="s">
        <v>44</v>
      </c>
      <c r="F5" s="3" t="s">
        <v>392</v>
      </c>
      <c r="G5" s="50" t="s">
        <v>126</v>
      </c>
      <c r="H5" s="50" t="s">
        <v>313</v>
      </c>
    </row>
    <row r="6" spans="2:8" ht="21" customHeight="1" thickBot="1">
      <c r="B6" s="772"/>
      <c r="C6" s="773"/>
      <c r="D6" s="769"/>
      <c r="E6" s="550" t="s">
        <v>364</v>
      </c>
      <c r="F6" s="507"/>
      <c r="G6" s="508"/>
      <c r="H6" s="508"/>
    </row>
    <row r="7" spans="2:8" ht="22.5" customHeight="1" thickTop="1">
      <c r="B7" s="513" t="s">
        <v>309</v>
      </c>
      <c r="C7" s="568" t="s">
        <v>391</v>
      </c>
      <c r="D7" s="320" t="s">
        <v>360</v>
      </c>
      <c r="E7" s="530">
        <v>70</v>
      </c>
      <c r="F7" s="530">
        <v>10</v>
      </c>
      <c r="G7" s="531">
        <v>20317</v>
      </c>
      <c r="H7" s="532">
        <f>IF(G11=0,"-",G7/G11)</f>
        <v>1</v>
      </c>
    </row>
    <row r="8" spans="2:8" ht="22.5" customHeight="1">
      <c r="B8" s="513" t="s">
        <v>310</v>
      </c>
      <c r="C8" s="568"/>
      <c r="D8" s="320"/>
      <c r="E8" s="530"/>
      <c r="F8" s="530"/>
      <c r="G8" s="531"/>
      <c r="H8" s="532">
        <f>IF(G11=0,"-",G8/G11)</f>
        <v>0</v>
      </c>
    </row>
    <row r="9" spans="2:8" ht="22.5" customHeight="1">
      <c r="B9" s="514" t="s">
        <v>311</v>
      </c>
      <c r="C9" s="569"/>
      <c r="D9" s="321"/>
      <c r="E9" s="533"/>
      <c r="F9" s="533"/>
      <c r="G9" s="534"/>
      <c r="H9" s="535">
        <f>IF(G11=0,"-",G9/G11)</f>
        <v>0</v>
      </c>
    </row>
    <row r="10" spans="2:8" ht="22.5" customHeight="1">
      <c r="B10" s="514" t="s">
        <v>312</v>
      </c>
      <c r="C10" s="569"/>
      <c r="D10" s="321"/>
      <c r="E10" s="533"/>
      <c r="F10" s="533"/>
      <c r="G10" s="534"/>
      <c r="H10" s="535">
        <f>IF(G11=0,"-",G10/G11)</f>
        <v>0</v>
      </c>
    </row>
    <row r="11" spans="2:8" ht="22.5" customHeight="1">
      <c r="B11" s="25" t="s">
        <v>67</v>
      </c>
      <c r="C11" s="570"/>
      <c r="D11" s="136"/>
      <c r="E11" s="536">
        <f>SUM(E7:E10)</f>
        <v>70</v>
      </c>
      <c r="F11" s="536">
        <f>SUM(F7:F10)</f>
        <v>10</v>
      </c>
      <c r="G11" s="548">
        <f>SUM(G7:G10)</f>
        <v>20317</v>
      </c>
      <c r="H11" s="537">
        <f>IF(G31=0,"-",G11/G31)</f>
        <v>0.34601563431374216</v>
      </c>
    </row>
    <row r="12" spans="2:8" ht="22.5" customHeight="1">
      <c r="B12" s="512" t="s">
        <v>309</v>
      </c>
      <c r="C12" s="571" t="s">
        <v>391</v>
      </c>
      <c r="D12" s="319" t="s">
        <v>360</v>
      </c>
      <c r="E12" s="538">
        <v>106</v>
      </c>
      <c r="F12" s="538">
        <v>12</v>
      </c>
      <c r="G12" s="539">
        <v>21111</v>
      </c>
      <c r="H12" s="532">
        <f>IF(G16=0,"-",G12/G16)</f>
        <v>1</v>
      </c>
    </row>
    <row r="13" spans="2:8" ht="22.5" customHeight="1">
      <c r="B13" s="513" t="s">
        <v>310</v>
      </c>
      <c r="C13" s="568"/>
      <c r="D13" s="320"/>
      <c r="E13" s="530"/>
      <c r="F13" s="530"/>
      <c r="G13" s="531"/>
      <c r="H13" s="532">
        <f>IF(G16=0,"-",G13/G16)</f>
        <v>0</v>
      </c>
    </row>
    <row r="14" spans="2:8" ht="22.5" customHeight="1">
      <c r="B14" s="514" t="s">
        <v>311</v>
      </c>
      <c r="C14" s="569"/>
      <c r="D14" s="321"/>
      <c r="E14" s="533"/>
      <c r="F14" s="533"/>
      <c r="G14" s="534"/>
      <c r="H14" s="535">
        <f>IF(G16=0,"-",G14/G16)</f>
        <v>0</v>
      </c>
    </row>
    <row r="15" spans="2:8" ht="22.5" customHeight="1">
      <c r="B15" s="514" t="s">
        <v>312</v>
      </c>
      <c r="C15" s="569"/>
      <c r="D15" s="321"/>
      <c r="E15" s="533"/>
      <c r="F15" s="533"/>
      <c r="G15" s="534"/>
      <c r="H15" s="535">
        <f>IF(G16=0,"-",G15/G16)</f>
        <v>0</v>
      </c>
    </row>
    <row r="16" spans="2:8" ht="22.5" customHeight="1">
      <c r="B16" s="25" t="s">
        <v>68</v>
      </c>
      <c r="C16" s="570"/>
      <c r="D16" s="136"/>
      <c r="E16" s="536">
        <f>SUM(E12:E15)</f>
        <v>106</v>
      </c>
      <c r="F16" s="536">
        <f>SUM(F12:F15)</f>
        <v>12</v>
      </c>
      <c r="G16" s="548">
        <f>SUM(G12:G15)</f>
        <v>21111</v>
      </c>
      <c r="H16" s="537">
        <f>IF(G31=0,"-",G16/G31)</f>
        <v>0.3595381235417341</v>
      </c>
    </row>
    <row r="17" spans="2:8" ht="22.5" customHeight="1">
      <c r="B17" s="512" t="s">
        <v>309</v>
      </c>
      <c r="C17" s="571" t="s">
        <v>391</v>
      </c>
      <c r="D17" s="319" t="s">
        <v>360</v>
      </c>
      <c r="E17" s="538">
        <v>96</v>
      </c>
      <c r="F17" s="538">
        <v>0</v>
      </c>
      <c r="G17" s="539">
        <v>17289</v>
      </c>
      <c r="H17" s="532">
        <f>IF(G21=0,"-",G17/G21)</f>
        <v>1</v>
      </c>
    </row>
    <row r="18" spans="2:8" ht="22.5" customHeight="1">
      <c r="B18" s="513" t="s">
        <v>310</v>
      </c>
      <c r="C18" s="568"/>
      <c r="D18" s="320"/>
      <c r="E18" s="530"/>
      <c r="F18" s="530"/>
      <c r="G18" s="531"/>
      <c r="H18" s="532">
        <f>IF(G21=0,"-",G18/G21)</f>
        <v>0</v>
      </c>
    </row>
    <row r="19" spans="2:8" ht="22.5" customHeight="1">
      <c r="B19" s="514" t="s">
        <v>311</v>
      </c>
      <c r="C19" s="569"/>
      <c r="D19" s="321"/>
      <c r="E19" s="533"/>
      <c r="F19" s="533"/>
      <c r="G19" s="534"/>
      <c r="H19" s="535">
        <f>IF(G21=0,"-",G19/G21)</f>
        <v>0</v>
      </c>
    </row>
    <row r="20" spans="2:8" ht="22.5" customHeight="1">
      <c r="B20" s="514" t="s">
        <v>312</v>
      </c>
      <c r="C20" s="569"/>
      <c r="D20" s="321"/>
      <c r="E20" s="533"/>
      <c r="F20" s="533"/>
      <c r="G20" s="534"/>
      <c r="H20" s="535">
        <f>IF(G21=0,"-",G20/G21)</f>
        <v>0</v>
      </c>
    </row>
    <row r="21" spans="2:8" ht="22.5" customHeight="1">
      <c r="B21" s="25" t="s">
        <v>69</v>
      </c>
      <c r="C21" s="570"/>
      <c r="D21" s="136"/>
      <c r="E21" s="536">
        <f>SUM(E17:E20)</f>
        <v>96</v>
      </c>
      <c r="F21" s="536">
        <f>SUM(F17:F20)</f>
        <v>0</v>
      </c>
      <c r="G21" s="548">
        <f>SUM(G17:G20)</f>
        <v>17289</v>
      </c>
      <c r="H21" s="537">
        <f>IF(G31=0,"-",G21/G31)</f>
        <v>0.29444624214452375</v>
      </c>
    </row>
    <row r="22" spans="2:8" ht="22.5" customHeight="1">
      <c r="B22" s="512" t="s">
        <v>309</v>
      </c>
      <c r="C22" s="571"/>
      <c r="D22" s="319"/>
      <c r="E22" s="538"/>
      <c r="F22" s="538"/>
      <c r="G22" s="539"/>
      <c r="H22" s="532" t="str">
        <f>IF(G26=0,"-",G22/G26)</f>
        <v>-</v>
      </c>
    </row>
    <row r="23" spans="2:8" ht="22.5" customHeight="1">
      <c r="B23" s="513" t="s">
        <v>310</v>
      </c>
      <c r="C23" s="568"/>
      <c r="D23" s="320"/>
      <c r="E23" s="530"/>
      <c r="F23" s="530"/>
      <c r="G23" s="531"/>
      <c r="H23" s="532" t="str">
        <f>IF(G26=0,"-",G23/G26)</f>
        <v>-</v>
      </c>
    </row>
    <row r="24" spans="2:8" ht="22.5" customHeight="1">
      <c r="B24" s="514" t="s">
        <v>311</v>
      </c>
      <c r="C24" s="569"/>
      <c r="D24" s="321"/>
      <c r="E24" s="533"/>
      <c r="F24" s="533"/>
      <c r="G24" s="534"/>
      <c r="H24" s="535" t="str">
        <f>IF(G26=0,"-",G24/G26)</f>
        <v>-</v>
      </c>
    </row>
    <row r="25" spans="2:8" ht="22.5" customHeight="1">
      <c r="B25" s="514" t="s">
        <v>312</v>
      </c>
      <c r="C25" s="569"/>
      <c r="D25" s="321"/>
      <c r="E25" s="533"/>
      <c r="F25" s="533"/>
      <c r="G25" s="534"/>
      <c r="H25" s="535" t="str">
        <f>IF(G26=0,"-",G25/G26)</f>
        <v>-</v>
      </c>
    </row>
    <row r="26" spans="2:8" ht="22.5" customHeight="1" thickBot="1">
      <c r="B26" s="253" t="s">
        <v>70</v>
      </c>
      <c r="C26" s="572"/>
      <c r="D26" s="505"/>
      <c r="E26" s="540">
        <f>SUM(E22:E25)</f>
        <v>0</v>
      </c>
      <c r="F26" s="540">
        <f>SUM(F22:F25)</f>
        <v>0</v>
      </c>
      <c r="G26" s="549">
        <f>SUM(G22:G25)</f>
        <v>0</v>
      </c>
      <c r="H26" s="541">
        <f>IF(G31=0,"-",G26/G31)</f>
        <v>0</v>
      </c>
    </row>
    <row r="27" spans="2:8" ht="22.5" customHeight="1" thickTop="1">
      <c r="B27" s="509" t="s">
        <v>309</v>
      </c>
      <c r="C27" s="573" t="s">
        <v>391</v>
      </c>
      <c r="D27" s="506"/>
      <c r="E27" s="542">
        <f>E7+E12+E17+E22</f>
        <v>272</v>
      </c>
      <c r="F27" s="542">
        <f>F7+F12+F17+F22</f>
        <v>22</v>
      </c>
      <c r="G27" s="543">
        <f>G7+G12+G17+G22</f>
        <v>58717</v>
      </c>
      <c r="H27" s="532">
        <f>IF(G31=0,"-",G27/G31)</f>
        <v>1</v>
      </c>
    </row>
    <row r="28" spans="2:8" ht="22.5" customHeight="1">
      <c r="B28" s="510" t="s">
        <v>310</v>
      </c>
      <c r="C28" s="574"/>
      <c r="D28" s="494"/>
      <c r="E28" s="544">
        <f aca="true" t="shared" si="0" ref="E28:G30">E8+E13+E18+E23</f>
        <v>0</v>
      </c>
      <c r="F28" s="544">
        <f t="shared" si="0"/>
        <v>0</v>
      </c>
      <c r="G28" s="545">
        <f t="shared" si="0"/>
        <v>0</v>
      </c>
      <c r="H28" s="532">
        <f>IF(G31=0,"-",G28/G31)</f>
        <v>0</v>
      </c>
    </row>
    <row r="29" spans="2:8" ht="22.5" customHeight="1">
      <c r="B29" s="511" t="s">
        <v>311</v>
      </c>
      <c r="C29" s="575"/>
      <c r="D29" s="495"/>
      <c r="E29" s="546">
        <f t="shared" si="0"/>
        <v>0</v>
      </c>
      <c r="F29" s="546">
        <f t="shared" si="0"/>
        <v>0</v>
      </c>
      <c r="G29" s="547">
        <f t="shared" si="0"/>
        <v>0</v>
      </c>
      <c r="H29" s="535">
        <f>IF(G31=0,"-",G29/G31)</f>
        <v>0</v>
      </c>
    </row>
    <row r="30" spans="2:8" ht="22.5" customHeight="1">
      <c r="B30" s="511" t="s">
        <v>312</v>
      </c>
      <c r="C30" s="575"/>
      <c r="D30" s="496"/>
      <c r="E30" s="546">
        <f t="shared" si="0"/>
        <v>0</v>
      </c>
      <c r="F30" s="546">
        <f t="shared" si="0"/>
        <v>0</v>
      </c>
      <c r="G30" s="547">
        <f t="shared" si="0"/>
        <v>0</v>
      </c>
      <c r="H30" s="535">
        <f>IF(G31=0,"-",G30/G31)</f>
        <v>0</v>
      </c>
    </row>
    <row r="31" spans="2:8" ht="22.5" customHeight="1">
      <c r="B31" s="497" t="s">
        <v>77</v>
      </c>
      <c r="C31" s="576"/>
      <c r="D31" s="498"/>
      <c r="E31" s="536">
        <f>SUM(E27:E30)</f>
        <v>272</v>
      </c>
      <c r="F31" s="536">
        <f>SUM(F27:F30)</f>
        <v>22</v>
      </c>
      <c r="G31" s="548">
        <f>SUM(G27:G30)</f>
        <v>58717</v>
      </c>
      <c r="H31" s="537">
        <f>IF(G31=0,"-",G31/G31)</f>
        <v>1</v>
      </c>
    </row>
    <row r="32" spans="2:8" ht="4.5" customHeight="1">
      <c r="B32" s="27"/>
      <c r="C32" s="27"/>
      <c r="D32" s="9"/>
      <c r="E32" s="17"/>
      <c r="F32" s="17"/>
      <c r="G32" s="17"/>
      <c r="H32" s="17"/>
    </row>
    <row r="33" spans="2:3" ht="12.75">
      <c r="B33" s="220" t="s">
        <v>43</v>
      </c>
      <c r="C33" s="220"/>
    </row>
    <row r="34" spans="2:3" ht="12.75">
      <c r="B34" s="220" t="s">
        <v>210</v>
      </c>
      <c r="C34" s="220"/>
    </row>
    <row r="35" spans="2:3" ht="12.75">
      <c r="B35" s="220" t="s">
        <v>314</v>
      </c>
      <c r="C35" s="220"/>
    </row>
    <row r="37" spans="3:8" ht="41.25" customHeight="1">
      <c r="C37" s="774" t="s">
        <v>316</v>
      </c>
      <c r="D37" s="774"/>
      <c r="E37" s="774"/>
      <c r="F37" s="774"/>
      <c r="G37" s="774"/>
      <c r="H37" s="774"/>
    </row>
  </sheetData>
  <mergeCells count="3">
    <mergeCell ref="D5:D6"/>
    <mergeCell ref="B5:C6"/>
    <mergeCell ref="C37:H37"/>
  </mergeCells>
  <dataValidations count="1">
    <dataValidation type="list" allowBlank="1" showInputMessage="1" showErrorMessage="1" sqref="D7:D10 D27:D30 D22:D25 D12:D15 D17:D20">
      <formula1>"oui,non"</formula1>
    </dataValidation>
  </dataValidations>
  <printOptions horizontalCentered="1"/>
  <pageMargins left="0.5905511811023623" right="0.5905511811023623" top="0.3937007874015748" bottom="0.984251968503937" header="0.3937007874015748" footer="0.5905511811023623"/>
  <pageSetup fitToHeight="1" fitToWidth="1" horizontalDpi="600" verticalDpi="600" orientation="landscape" paperSize="9" scale="72" r:id="rId2"/>
  <headerFooter alignWithMargins="0">
    <oddFooter>&amp;LObjectif Compétitivité régionale et emploi (2007-2013) /  Demande de subvention FSE&amp;R&amp;"Arial,Gras"&amp;14Exemple</oddFooter>
  </headerFooter>
  <drawing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B2:Q29"/>
  <sheetViews>
    <sheetView showGridLines="0" showZeros="0" workbookViewId="0" topLeftCell="A1">
      <selection activeCell="Q24" sqref="Q24"/>
    </sheetView>
  </sheetViews>
  <sheetFormatPr defaultColWidth="11.421875" defaultRowHeight="12.75"/>
  <cols>
    <col min="1" max="1" width="3.00390625" style="28" customWidth="1"/>
    <col min="2" max="2" width="35.00390625" style="28" customWidth="1"/>
    <col min="3" max="3" width="13.421875" style="28" customWidth="1"/>
    <col min="4" max="9" width="11.00390625" style="28" customWidth="1"/>
    <col min="10" max="16" width="14.421875" style="28" customWidth="1"/>
    <col min="17" max="17" width="19.140625" style="28" customWidth="1"/>
    <col min="18" max="16384" width="11.421875" style="28" customWidth="1"/>
  </cols>
  <sheetData>
    <row r="2" spans="2:17" ht="20.25">
      <c r="B2" s="551" t="s">
        <v>271</v>
      </c>
      <c r="C2" s="7"/>
      <c r="D2" s="7"/>
      <c r="E2" s="7"/>
      <c r="F2" s="7"/>
      <c r="G2" s="7"/>
      <c r="H2" s="7"/>
      <c r="I2" s="7"/>
      <c r="J2" s="7"/>
      <c r="K2" s="7"/>
      <c r="L2" s="7"/>
      <c r="M2" s="7"/>
      <c r="N2" s="7"/>
      <c r="O2" s="7"/>
      <c r="P2" s="7"/>
      <c r="Q2" s="7"/>
    </row>
    <row r="3" spans="2:17" ht="7.5" customHeight="1">
      <c r="B3" s="551"/>
      <c r="C3" s="7"/>
      <c r="D3" s="7"/>
      <c r="E3" s="7"/>
      <c r="F3" s="7"/>
      <c r="G3" s="7"/>
      <c r="H3" s="7"/>
      <c r="I3" s="7"/>
      <c r="J3" s="7"/>
      <c r="K3" s="7"/>
      <c r="L3" s="7"/>
      <c r="M3" s="7"/>
      <c r="N3" s="7"/>
      <c r="O3" s="7"/>
      <c r="P3" s="7"/>
      <c r="Q3" s="7"/>
    </row>
    <row r="4" spans="2:17" ht="12.75">
      <c r="B4" s="775" t="s">
        <v>272</v>
      </c>
      <c r="C4" s="775"/>
      <c r="D4" s="775"/>
      <c r="E4" s="775"/>
      <c r="F4" s="775"/>
      <c r="G4" s="775"/>
      <c r="H4" s="775"/>
      <c r="I4" s="775"/>
      <c r="J4" s="775"/>
      <c r="K4" s="775"/>
      <c r="L4" s="775"/>
      <c r="M4" s="775"/>
      <c r="N4" s="775"/>
      <c r="O4" s="775"/>
      <c r="P4" s="775"/>
      <c r="Q4" s="775"/>
    </row>
    <row r="5" spans="2:17" ht="12.75">
      <c r="B5" s="502"/>
      <c r="C5" s="502"/>
      <c r="D5" s="502"/>
      <c r="E5" s="502"/>
      <c r="F5" s="502"/>
      <c r="G5" s="502"/>
      <c r="H5" s="502"/>
      <c r="I5" s="502"/>
      <c r="J5" s="502"/>
      <c r="K5" s="502"/>
      <c r="L5" s="502"/>
      <c r="M5" s="502"/>
      <c r="N5" s="502"/>
      <c r="O5" s="502"/>
      <c r="P5" s="502"/>
      <c r="Q5" s="7"/>
    </row>
    <row r="6" spans="2:17" ht="42.75" customHeight="1">
      <c r="B6" s="21" t="s">
        <v>80</v>
      </c>
      <c r="C6" s="2" t="s">
        <v>164</v>
      </c>
      <c r="D6" s="787" t="s">
        <v>315</v>
      </c>
      <c r="E6" s="788"/>
      <c r="F6" s="789"/>
      <c r="G6" s="787" t="s">
        <v>136</v>
      </c>
      <c r="H6" s="788"/>
      <c r="I6" s="789"/>
      <c r="J6" s="784" t="s">
        <v>137</v>
      </c>
      <c r="K6" s="785"/>
      <c r="L6" s="784" t="s">
        <v>138</v>
      </c>
      <c r="M6" s="786"/>
      <c r="N6" s="785"/>
      <c r="O6" s="159" t="s">
        <v>268</v>
      </c>
      <c r="P6" s="159" t="s">
        <v>267</v>
      </c>
      <c r="Q6" s="50" t="s">
        <v>126</v>
      </c>
    </row>
    <row r="7" spans="2:17" ht="21" customHeight="1">
      <c r="B7" s="51"/>
      <c r="C7" s="180"/>
      <c r="D7" s="503" t="s">
        <v>211</v>
      </c>
      <c r="E7" s="504" t="s">
        <v>212</v>
      </c>
      <c r="F7" s="504" t="s">
        <v>48</v>
      </c>
      <c r="G7" s="503" t="s">
        <v>211</v>
      </c>
      <c r="H7" s="504" t="s">
        <v>212</v>
      </c>
      <c r="I7" s="504" t="s">
        <v>48</v>
      </c>
      <c r="J7" s="52" t="s">
        <v>213</v>
      </c>
      <c r="K7" s="52" t="s">
        <v>214</v>
      </c>
      <c r="L7" s="52" t="s">
        <v>140</v>
      </c>
      <c r="M7" s="52" t="s">
        <v>139</v>
      </c>
      <c r="N7" s="52" t="s">
        <v>141</v>
      </c>
      <c r="O7" s="52"/>
      <c r="P7" s="52"/>
      <c r="Q7" s="53"/>
    </row>
    <row r="8" spans="2:17" ht="22.5" customHeight="1">
      <c r="B8" s="552"/>
      <c r="C8" s="322"/>
      <c r="D8" s="553"/>
      <c r="E8" s="553"/>
      <c r="F8" s="554">
        <f>D8+E8</f>
        <v>0</v>
      </c>
      <c r="G8" s="553"/>
      <c r="H8" s="553"/>
      <c r="I8" s="554">
        <f>G8+H8</f>
        <v>0</v>
      </c>
      <c r="J8" s="555"/>
      <c r="K8" s="555"/>
      <c r="L8" s="555"/>
      <c r="M8" s="555"/>
      <c r="N8" s="555"/>
      <c r="O8" s="555"/>
      <c r="P8" s="555"/>
      <c r="Q8" s="556">
        <f>SUM(J8:P8)</f>
        <v>0</v>
      </c>
    </row>
    <row r="9" spans="2:17" ht="22.5" customHeight="1">
      <c r="B9" s="557"/>
      <c r="C9" s="323"/>
      <c r="D9" s="558"/>
      <c r="E9" s="558"/>
      <c r="F9" s="559">
        <f>D9+E9</f>
        <v>0</v>
      </c>
      <c r="G9" s="558"/>
      <c r="H9" s="558"/>
      <c r="I9" s="559">
        <f>G9+H9</f>
        <v>0</v>
      </c>
      <c r="J9" s="560"/>
      <c r="K9" s="560"/>
      <c r="L9" s="560"/>
      <c r="M9" s="560"/>
      <c r="N9" s="560"/>
      <c r="O9" s="560"/>
      <c r="P9" s="560"/>
      <c r="Q9" s="561">
        <f>SUM(J9:P9)</f>
        <v>0</v>
      </c>
    </row>
    <row r="10" spans="2:17" ht="22.5" customHeight="1">
      <c r="B10" s="557"/>
      <c r="C10" s="323"/>
      <c r="D10" s="558"/>
      <c r="E10" s="558"/>
      <c r="F10" s="559">
        <f>D10+E10</f>
        <v>0</v>
      </c>
      <c r="G10" s="558"/>
      <c r="H10" s="558"/>
      <c r="I10" s="559">
        <f>G10+H10</f>
        <v>0</v>
      </c>
      <c r="J10" s="560"/>
      <c r="K10" s="560"/>
      <c r="L10" s="560"/>
      <c r="M10" s="560"/>
      <c r="N10" s="560"/>
      <c r="O10" s="560"/>
      <c r="P10" s="560"/>
      <c r="Q10" s="561">
        <f>SUM(J10:P10)</f>
        <v>0</v>
      </c>
    </row>
    <row r="11" spans="2:17" ht="22.5" customHeight="1">
      <c r="B11" s="25" t="s">
        <v>67</v>
      </c>
      <c r="C11" s="181"/>
      <c r="D11" s="562">
        <f>SUM(D8:D10)</f>
        <v>0</v>
      </c>
      <c r="E11" s="562">
        <f aca="true" t="shared" si="0" ref="E11:O11">SUM(E8:E10)</f>
        <v>0</v>
      </c>
      <c r="F11" s="562">
        <f t="shared" si="0"/>
        <v>0</v>
      </c>
      <c r="G11" s="562">
        <f t="shared" si="0"/>
        <v>0</v>
      </c>
      <c r="H11" s="562">
        <f t="shared" si="0"/>
        <v>0</v>
      </c>
      <c r="I11" s="562">
        <f t="shared" si="0"/>
        <v>0</v>
      </c>
      <c r="J11" s="563">
        <f t="shared" si="0"/>
        <v>0</v>
      </c>
      <c r="K11" s="563">
        <f t="shared" si="0"/>
        <v>0</v>
      </c>
      <c r="L11" s="563">
        <f t="shared" si="0"/>
        <v>0</v>
      </c>
      <c r="M11" s="563">
        <f t="shared" si="0"/>
        <v>0</v>
      </c>
      <c r="N11" s="563">
        <f t="shared" si="0"/>
        <v>0</v>
      </c>
      <c r="O11" s="563">
        <f t="shared" si="0"/>
        <v>0</v>
      </c>
      <c r="P11" s="563">
        <f>SUM(P8:P10)</f>
        <v>0</v>
      </c>
      <c r="Q11" s="564">
        <f>SUM(Q8:Q10)</f>
        <v>0</v>
      </c>
    </row>
    <row r="12" spans="2:17" ht="22.5" customHeight="1">
      <c r="B12" s="552"/>
      <c r="C12" s="322"/>
      <c r="D12" s="553"/>
      <c r="E12" s="553"/>
      <c r="F12" s="554">
        <f>D12+E12</f>
        <v>0</v>
      </c>
      <c r="G12" s="553"/>
      <c r="H12" s="553"/>
      <c r="I12" s="554">
        <f>G12+H12</f>
        <v>0</v>
      </c>
      <c r="J12" s="555"/>
      <c r="K12" s="555"/>
      <c r="L12" s="555"/>
      <c r="M12" s="555"/>
      <c r="N12" s="555"/>
      <c r="O12" s="555"/>
      <c r="P12" s="555"/>
      <c r="Q12" s="556">
        <f>SUM(J12:P12)</f>
        <v>0</v>
      </c>
    </row>
    <row r="13" spans="2:17" ht="22.5" customHeight="1">
      <c r="B13" s="557"/>
      <c r="C13" s="323"/>
      <c r="D13" s="558"/>
      <c r="E13" s="558"/>
      <c r="F13" s="559">
        <f>D13+E13</f>
        <v>0</v>
      </c>
      <c r="G13" s="558"/>
      <c r="H13" s="558"/>
      <c r="I13" s="559">
        <f>G13+H13</f>
        <v>0</v>
      </c>
      <c r="J13" s="560"/>
      <c r="K13" s="560"/>
      <c r="L13" s="560"/>
      <c r="M13" s="560"/>
      <c r="N13" s="560"/>
      <c r="O13" s="560"/>
      <c r="P13" s="560"/>
      <c r="Q13" s="561">
        <f>SUM(J13:P13)</f>
        <v>0</v>
      </c>
    </row>
    <row r="14" spans="2:17" ht="22.5" customHeight="1">
      <c r="B14" s="557"/>
      <c r="C14" s="323"/>
      <c r="D14" s="558"/>
      <c r="E14" s="558"/>
      <c r="F14" s="559">
        <f>D14+E14</f>
        <v>0</v>
      </c>
      <c r="G14" s="558"/>
      <c r="H14" s="558"/>
      <c r="I14" s="559">
        <f>G14+H14</f>
        <v>0</v>
      </c>
      <c r="J14" s="560"/>
      <c r="K14" s="560"/>
      <c r="L14" s="560"/>
      <c r="M14" s="560"/>
      <c r="N14" s="560"/>
      <c r="O14" s="560"/>
      <c r="P14" s="560"/>
      <c r="Q14" s="561">
        <f>SUM(J14:P14)</f>
        <v>0</v>
      </c>
    </row>
    <row r="15" spans="2:17" ht="22.5" customHeight="1">
      <c r="B15" s="25" t="s">
        <v>68</v>
      </c>
      <c r="C15" s="181"/>
      <c r="D15" s="562">
        <f aca="true" t="shared" si="1" ref="D15:Q15">SUM(D12:D14)</f>
        <v>0</v>
      </c>
      <c r="E15" s="562">
        <f t="shared" si="1"/>
        <v>0</v>
      </c>
      <c r="F15" s="562">
        <f t="shared" si="1"/>
        <v>0</v>
      </c>
      <c r="G15" s="562">
        <f t="shared" si="1"/>
        <v>0</v>
      </c>
      <c r="H15" s="562">
        <f t="shared" si="1"/>
        <v>0</v>
      </c>
      <c r="I15" s="562">
        <f t="shared" si="1"/>
        <v>0</v>
      </c>
      <c r="J15" s="563">
        <f t="shared" si="1"/>
        <v>0</v>
      </c>
      <c r="K15" s="563">
        <f t="shared" si="1"/>
        <v>0</v>
      </c>
      <c r="L15" s="563">
        <f t="shared" si="1"/>
        <v>0</v>
      </c>
      <c r="M15" s="563">
        <f t="shared" si="1"/>
        <v>0</v>
      </c>
      <c r="N15" s="563">
        <f t="shared" si="1"/>
        <v>0</v>
      </c>
      <c r="O15" s="563">
        <f t="shared" si="1"/>
        <v>0</v>
      </c>
      <c r="P15" s="563">
        <f>SUM(P12:P14)</f>
        <v>0</v>
      </c>
      <c r="Q15" s="564">
        <f t="shared" si="1"/>
        <v>0</v>
      </c>
    </row>
    <row r="16" spans="2:17" ht="22.5" customHeight="1">
      <c r="B16" s="552"/>
      <c r="C16" s="322"/>
      <c r="D16" s="553"/>
      <c r="E16" s="553"/>
      <c r="F16" s="554">
        <f>D16+E16</f>
        <v>0</v>
      </c>
      <c r="G16" s="553"/>
      <c r="H16" s="553"/>
      <c r="I16" s="554">
        <f>G16+H16</f>
        <v>0</v>
      </c>
      <c r="J16" s="555"/>
      <c r="K16" s="555"/>
      <c r="L16" s="555"/>
      <c r="M16" s="555"/>
      <c r="N16" s="555"/>
      <c r="O16" s="555"/>
      <c r="P16" s="555"/>
      <c r="Q16" s="556">
        <f>SUM(J16:P16)</f>
        <v>0</v>
      </c>
    </row>
    <row r="17" spans="2:17" ht="22.5" customHeight="1">
      <c r="B17" s="557"/>
      <c r="C17" s="323"/>
      <c r="D17" s="558"/>
      <c r="E17" s="558"/>
      <c r="F17" s="559">
        <f>D17+E17</f>
        <v>0</v>
      </c>
      <c r="G17" s="558"/>
      <c r="H17" s="558"/>
      <c r="I17" s="559">
        <f>G17+H17</f>
        <v>0</v>
      </c>
      <c r="J17" s="560"/>
      <c r="K17" s="560"/>
      <c r="L17" s="560"/>
      <c r="M17" s="560"/>
      <c r="N17" s="560"/>
      <c r="O17" s="560"/>
      <c r="P17" s="560"/>
      <c r="Q17" s="561">
        <f>SUM(J17:P17)</f>
        <v>0</v>
      </c>
    </row>
    <row r="18" spans="2:17" ht="22.5" customHeight="1">
      <c r="B18" s="557"/>
      <c r="C18" s="323"/>
      <c r="D18" s="558"/>
      <c r="E18" s="558"/>
      <c r="F18" s="559">
        <f>D18+E18</f>
        <v>0</v>
      </c>
      <c r="G18" s="558"/>
      <c r="H18" s="558"/>
      <c r="I18" s="559">
        <f>G18+H18</f>
        <v>0</v>
      </c>
      <c r="J18" s="560"/>
      <c r="K18" s="560"/>
      <c r="L18" s="560"/>
      <c r="M18" s="560"/>
      <c r="N18" s="560"/>
      <c r="O18" s="560"/>
      <c r="P18" s="560"/>
      <c r="Q18" s="561">
        <f>SUM(J18:P18)</f>
        <v>0</v>
      </c>
    </row>
    <row r="19" spans="2:17" ht="22.5" customHeight="1">
      <c r="B19" s="25" t="s">
        <v>69</v>
      </c>
      <c r="C19" s="181"/>
      <c r="D19" s="562">
        <f aca="true" t="shared" si="2" ref="D19:Q19">SUM(D16:D18)</f>
        <v>0</v>
      </c>
      <c r="E19" s="562">
        <f t="shared" si="2"/>
        <v>0</v>
      </c>
      <c r="F19" s="562">
        <f t="shared" si="2"/>
        <v>0</v>
      </c>
      <c r="G19" s="562">
        <f t="shared" si="2"/>
        <v>0</v>
      </c>
      <c r="H19" s="562">
        <f t="shared" si="2"/>
        <v>0</v>
      </c>
      <c r="I19" s="562">
        <f t="shared" si="2"/>
        <v>0</v>
      </c>
      <c r="J19" s="563">
        <f t="shared" si="2"/>
        <v>0</v>
      </c>
      <c r="K19" s="563">
        <f t="shared" si="2"/>
        <v>0</v>
      </c>
      <c r="L19" s="563">
        <f t="shared" si="2"/>
        <v>0</v>
      </c>
      <c r="M19" s="563">
        <f t="shared" si="2"/>
        <v>0</v>
      </c>
      <c r="N19" s="563">
        <f t="shared" si="2"/>
        <v>0</v>
      </c>
      <c r="O19" s="563">
        <f t="shared" si="2"/>
        <v>0</v>
      </c>
      <c r="P19" s="563">
        <f>SUM(P16:P18)</f>
        <v>0</v>
      </c>
      <c r="Q19" s="564">
        <f t="shared" si="2"/>
        <v>0</v>
      </c>
    </row>
    <row r="20" spans="2:17" ht="22.5" customHeight="1">
      <c r="B20" s="552"/>
      <c r="C20" s="322"/>
      <c r="D20" s="553"/>
      <c r="E20" s="553"/>
      <c r="F20" s="554">
        <f>D20+E20</f>
        <v>0</v>
      </c>
      <c r="G20" s="553"/>
      <c r="H20" s="553"/>
      <c r="I20" s="554">
        <f>G20+H20</f>
        <v>0</v>
      </c>
      <c r="J20" s="555"/>
      <c r="K20" s="555"/>
      <c r="L20" s="555"/>
      <c r="M20" s="555"/>
      <c r="N20" s="555"/>
      <c r="O20" s="555"/>
      <c r="P20" s="555"/>
      <c r="Q20" s="556">
        <f>SUM(J20:P20)</f>
        <v>0</v>
      </c>
    </row>
    <row r="21" spans="2:17" ht="22.5" customHeight="1">
      <c r="B21" s="557"/>
      <c r="C21" s="323"/>
      <c r="D21" s="558"/>
      <c r="E21" s="558"/>
      <c r="F21" s="559">
        <f>D21+E21</f>
        <v>0</v>
      </c>
      <c r="G21" s="558"/>
      <c r="H21" s="558"/>
      <c r="I21" s="559">
        <f>G21+H21</f>
        <v>0</v>
      </c>
      <c r="J21" s="560"/>
      <c r="K21" s="560"/>
      <c r="L21" s="560"/>
      <c r="M21" s="560"/>
      <c r="N21" s="560"/>
      <c r="O21" s="560"/>
      <c r="P21" s="560"/>
      <c r="Q21" s="561">
        <f>SUM(J21:P21)</f>
        <v>0</v>
      </c>
    </row>
    <row r="22" spans="2:17" ht="22.5" customHeight="1">
      <c r="B22" s="557"/>
      <c r="C22" s="323"/>
      <c r="D22" s="558"/>
      <c r="E22" s="558"/>
      <c r="F22" s="559">
        <f>D22+E22</f>
        <v>0</v>
      </c>
      <c r="G22" s="558"/>
      <c r="H22" s="558"/>
      <c r="I22" s="559">
        <f>G22+H22</f>
        <v>0</v>
      </c>
      <c r="J22" s="560"/>
      <c r="K22" s="560"/>
      <c r="L22" s="560"/>
      <c r="M22" s="560"/>
      <c r="N22" s="560"/>
      <c r="O22" s="560"/>
      <c r="P22" s="560"/>
      <c r="Q22" s="561">
        <f>SUM(J22:P22)</f>
        <v>0</v>
      </c>
    </row>
    <row r="23" spans="2:17" ht="22.5" customHeight="1">
      <c r="B23" s="25" t="s">
        <v>70</v>
      </c>
      <c r="C23" s="181"/>
      <c r="D23" s="562">
        <f aca="true" t="shared" si="3" ref="D23:Q23">SUM(D20:D22)</f>
        <v>0</v>
      </c>
      <c r="E23" s="562">
        <f t="shared" si="3"/>
        <v>0</v>
      </c>
      <c r="F23" s="562">
        <f t="shared" si="3"/>
        <v>0</v>
      </c>
      <c r="G23" s="562">
        <f t="shared" si="3"/>
        <v>0</v>
      </c>
      <c r="H23" s="562">
        <f t="shared" si="3"/>
        <v>0</v>
      </c>
      <c r="I23" s="562">
        <f t="shared" si="3"/>
        <v>0</v>
      </c>
      <c r="J23" s="563">
        <f t="shared" si="3"/>
        <v>0</v>
      </c>
      <c r="K23" s="563">
        <f t="shared" si="3"/>
        <v>0</v>
      </c>
      <c r="L23" s="563">
        <f t="shared" si="3"/>
        <v>0</v>
      </c>
      <c r="M23" s="563">
        <f t="shared" si="3"/>
        <v>0</v>
      </c>
      <c r="N23" s="563">
        <f t="shared" si="3"/>
        <v>0</v>
      </c>
      <c r="O23" s="563">
        <f t="shared" si="3"/>
        <v>0</v>
      </c>
      <c r="P23" s="563">
        <f>SUM(P20:P22)</f>
        <v>0</v>
      </c>
      <c r="Q23" s="564">
        <f t="shared" si="3"/>
        <v>0</v>
      </c>
    </row>
    <row r="24" spans="2:17" ht="22.5" customHeight="1">
      <c r="B24" s="26" t="s">
        <v>77</v>
      </c>
      <c r="C24" s="182"/>
      <c r="D24" s="565">
        <f>D11+D15+D19+D23</f>
        <v>0</v>
      </c>
      <c r="E24" s="565">
        <f aca="true" t="shared" si="4" ref="E24:O24">E11+E15+E19+E23</f>
        <v>0</v>
      </c>
      <c r="F24" s="565">
        <f t="shared" si="4"/>
        <v>0</v>
      </c>
      <c r="G24" s="565">
        <f t="shared" si="4"/>
        <v>0</v>
      </c>
      <c r="H24" s="565">
        <f t="shared" si="4"/>
        <v>0</v>
      </c>
      <c r="I24" s="565">
        <f t="shared" si="4"/>
        <v>0</v>
      </c>
      <c r="J24" s="324">
        <f t="shared" si="4"/>
        <v>0</v>
      </c>
      <c r="K24" s="324">
        <f t="shared" si="4"/>
        <v>0</v>
      </c>
      <c r="L24" s="566">
        <f t="shared" si="4"/>
        <v>0</v>
      </c>
      <c r="M24" s="566">
        <f t="shared" si="4"/>
        <v>0</v>
      </c>
      <c r="N24" s="566">
        <f t="shared" si="4"/>
        <v>0</v>
      </c>
      <c r="O24" s="566">
        <f t="shared" si="4"/>
        <v>0</v>
      </c>
      <c r="P24" s="566">
        <f>P11+P15+P19+P23</f>
        <v>0</v>
      </c>
      <c r="Q24" s="567">
        <f>Q11+Q15+Q19+Q23</f>
        <v>0</v>
      </c>
    </row>
    <row r="25" spans="2:17" ht="4.5" customHeight="1">
      <c r="B25" s="27"/>
      <c r="C25" s="9"/>
      <c r="D25" s="11"/>
      <c r="E25" s="11"/>
      <c r="F25" s="11"/>
      <c r="G25" s="11"/>
      <c r="H25" s="11"/>
      <c r="I25" s="11"/>
      <c r="J25" s="11"/>
      <c r="K25" s="11"/>
      <c r="L25" s="11"/>
      <c r="M25" s="11"/>
      <c r="N25" s="11"/>
      <c r="O25" s="11"/>
      <c r="P25" s="11"/>
      <c r="Q25" s="17"/>
    </row>
    <row r="26" spans="2:9" ht="14.25">
      <c r="B26" s="776" t="s">
        <v>45</v>
      </c>
      <c r="C26" s="777"/>
      <c r="D26" s="777"/>
      <c r="E26" s="777"/>
      <c r="F26" s="777"/>
      <c r="G26" s="777"/>
      <c r="H26" s="777"/>
      <c r="I26" s="777"/>
    </row>
    <row r="27" spans="2:4" ht="5.25" customHeight="1">
      <c r="B27" s="41"/>
      <c r="C27" s="41"/>
      <c r="D27" s="41"/>
    </row>
    <row r="28" spans="2:17" ht="12.75">
      <c r="B28" s="778"/>
      <c r="C28" s="779"/>
      <c r="D28" s="779"/>
      <c r="E28" s="779"/>
      <c r="F28" s="779"/>
      <c r="G28" s="779"/>
      <c r="H28" s="779"/>
      <c r="I28" s="779"/>
      <c r="J28" s="779"/>
      <c r="K28" s="779"/>
      <c r="L28" s="779"/>
      <c r="M28" s="779"/>
      <c r="N28" s="779"/>
      <c r="O28" s="779"/>
      <c r="P28" s="779"/>
      <c r="Q28" s="780"/>
    </row>
    <row r="29" spans="2:17" ht="12.75">
      <c r="B29" s="781"/>
      <c r="C29" s="782"/>
      <c r="D29" s="782"/>
      <c r="E29" s="782"/>
      <c r="F29" s="782"/>
      <c r="G29" s="782"/>
      <c r="H29" s="782"/>
      <c r="I29" s="782"/>
      <c r="J29" s="782"/>
      <c r="K29" s="782"/>
      <c r="L29" s="782"/>
      <c r="M29" s="782"/>
      <c r="N29" s="782"/>
      <c r="O29" s="782"/>
      <c r="P29" s="782"/>
      <c r="Q29" s="783"/>
    </row>
  </sheetData>
  <mergeCells count="7">
    <mergeCell ref="B4:Q4"/>
    <mergeCell ref="B26:I26"/>
    <mergeCell ref="B28:Q29"/>
    <mergeCell ref="J6:K6"/>
    <mergeCell ref="L6:N6"/>
    <mergeCell ref="D6:F6"/>
    <mergeCell ref="G6:I6"/>
  </mergeCells>
  <dataValidations count="1">
    <dataValidation type="list" allowBlank="1" showInputMessage="1" showErrorMessage="1" sqref="C12:C14 C8:C10 C16:C18 C20:C22">
      <formula1>"oui,non"</formula1>
    </dataValidation>
  </dataValidations>
  <printOptions horizontalCentered="1"/>
  <pageMargins left="0.5905511811023623" right="0.5905511811023623" top="0.78" bottom="0.79" header="0.3937007874015748" footer="0.5905511811023623"/>
  <pageSetup fitToHeight="1" fitToWidth="1" horizontalDpi="600" verticalDpi="600" orientation="landscape" paperSize="9" scale="58" r:id="rId1"/>
  <headerFooter alignWithMargins="0">
    <oddFooter>&amp;LObjectif Compétitivité régionale et emploi (2007-2013) /  Demande de subvention FSE&amp;R&amp;"Arial,Gras"&amp;14Exemple</oddFooter>
  </headerFooter>
</worksheet>
</file>

<file path=xl/worksheets/sheet13.xml><?xml version="1.0" encoding="utf-8"?>
<worksheet xmlns="http://schemas.openxmlformats.org/spreadsheetml/2006/main" xmlns:r="http://schemas.openxmlformats.org/officeDocument/2006/relationships">
  <sheetPr>
    <tabColor indexed="46"/>
    <pageSetUpPr fitToPage="1"/>
  </sheetPr>
  <dimension ref="B2:P63"/>
  <sheetViews>
    <sheetView showGridLines="0" showZeros="0" workbookViewId="0" topLeftCell="A1">
      <pane ySplit="2" topLeftCell="BM3" activePane="bottomLeft" state="frozen"/>
      <selection pane="topLeft" activeCell="B20" sqref="B20"/>
      <selection pane="bottomLeft" activeCell="B4" sqref="B4:L4"/>
    </sheetView>
  </sheetViews>
  <sheetFormatPr defaultColWidth="11.421875" defaultRowHeight="12.75"/>
  <cols>
    <col min="1" max="1" width="3.00390625" style="0" customWidth="1"/>
    <col min="2" max="2" width="38.140625" style="1" customWidth="1"/>
    <col min="3" max="3" width="14.7109375" style="0" customWidth="1"/>
    <col min="4" max="4" width="7.7109375" style="0" customWidth="1"/>
    <col min="5" max="5" width="14.7109375" style="0" customWidth="1"/>
    <col min="6" max="6" width="7.7109375" style="0" customWidth="1"/>
    <col min="7" max="7" width="14.7109375" style="0" customWidth="1"/>
    <col min="8" max="8" width="7.7109375" style="0" customWidth="1"/>
    <col min="9" max="9" width="14.7109375" style="0" customWidth="1"/>
    <col min="10" max="10" width="7.7109375" style="0" customWidth="1"/>
    <col min="11" max="11" width="14.8515625" style="0" customWidth="1"/>
    <col min="12" max="12" width="7.7109375" style="0" customWidth="1"/>
  </cols>
  <sheetData>
    <row r="2" ht="20.25">
      <c r="B2" s="579" t="s">
        <v>9</v>
      </c>
    </row>
    <row r="4" spans="2:12" ht="33.75" customHeight="1">
      <c r="B4" s="843" t="s">
        <v>10</v>
      </c>
      <c r="C4" s="843"/>
      <c r="D4" s="843"/>
      <c r="E4" s="843"/>
      <c r="F4" s="843"/>
      <c r="G4" s="843"/>
      <c r="H4" s="843"/>
      <c r="I4" s="843"/>
      <c r="J4" s="843"/>
      <c r="K4" s="843"/>
      <c r="L4" s="843"/>
    </row>
    <row r="5" ht="13.5" thickBot="1">
      <c r="B5" s="156"/>
    </row>
    <row r="6" spans="2:12" ht="22.5" customHeight="1">
      <c r="B6" s="137" t="s">
        <v>79</v>
      </c>
      <c r="C6" s="844">
        <v>2007</v>
      </c>
      <c r="D6" s="845"/>
      <c r="E6" s="844">
        <v>2008</v>
      </c>
      <c r="F6" s="845"/>
      <c r="G6" s="844">
        <v>2009</v>
      </c>
      <c r="H6" s="845"/>
      <c r="I6" s="844"/>
      <c r="J6" s="845"/>
      <c r="K6" s="138" t="s">
        <v>48</v>
      </c>
      <c r="L6" s="139"/>
    </row>
    <row r="7" spans="2:12" ht="21.75" customHeight="1" thickBot="1">
      <c r="B7" s="140" t="s">
        <v>232</v>
      </c>
      <c r="C7" s="141" t="s">
        <v>50</v>
      </c>
      <c r="D7" s="142" t="s">
        <v>49</v>
      </c>
      <c r="E7" s="141" t="s">
        <v>50</v>
      </c>
      <c r="F7" s="142" t="s">
        <v>49</v>
      </c>
      <c r="G7" s="141" t="s">
        <v>50</v>
      </c>
      <c r="H7" s="142" t="s">
        <v>49</v>
      </c>
      <c r="I7" s="141" t="s">
        <v>50</v>
      </c>
      <c r="J7" s="142" t="s">
        <v>49</v>
      </c>
      <c r="K7" s="143" t="s">
        <v>50</v>
      </c>
      <c r="L7" s="144" t="s">
        <v>49</v>
      </c>
    </row>
    <row r="8" spans="2:12" ht="22.5" customHeight="1" thickBot="1">
      <c r="B8" s="151" t="s">
        <v>127</v>
      </c>
      <c r="C8" s="358">
        <v>10317</v>
      </c>
      <c r="D8" s="152">
        <f aca="true" t="shared" si="0" ref="D8:D25">IF(C$25=0,"-",C8/C$25)</f>
        <v>0.5078013486243048</v>
      </c>
      <c r="E8" s="358">
        <v>12111</v>
      </c>
      <c r="F8" s="152">
        <f aca="true" t="shared" si="1" ref="F8:F25">IF(E$25=0,"-",E8/E$25)</f>
        <v>0.5736819667471934</v>
      </c>
      <c r="G8" s="358">
        <v>8289</v>
      </c>
      <c r="H8" s="152">
        <f aca="true" t="shared" si="2" ref="H8:H25">IF(G$25=0,"-",G8/G$25)</f>
        <v>0.47943779281624155</v>
      </c>
      <c r="I8" s="358"/>
      <c r="J8" s="152" t="str">
        <f aca="true" t="shared" si="3" ref="J8:J25">IF(I$25=0,"-",I8/I$25)</f>
        <v>-</v>
      </c>
      <c r="K8" s="359">
        <f>C8+E8+G8+I8</f>
        <v>30717</v>
      </c>
      <c r="L8" s="153">
        <f aca="true" t="shared" si="4" ref="L8:L25">IF(K$25=0,"-",K8/K$25)</f>
        <v>0.523136400020437</v>
      </c>
    </row>
    <row r="9" spans="2:12" ht="22.5" customHeight="1">
      <c r="B9" s="377" t="s">
        <v>215</v>
      </c>
      <c r="C9" s="365">
        <f>SUM(C10:C16)</f>
        <v>7000</v>
      </c>
      <c r="D9" s="177">
        <f t="shared" si="0"/>
        <v>0.3445390559629867</v>
      </c>
      <c r="E9" s="365">
        <f>SUM(E10:E16)</f>
        <v>7000</v>
      </c>
      <c r="F9" s="177">
        <f t="shared" si="1"/>
        <v>0.3315806925299607</v>
      </c>
      <c r="G9" s="365">
        <f>SUM(G10:G16)</f>
        <v>7000</v>
      </c>
      <c r="H9" s="177">
        <f t="shared" si="2"/>
        <v>0.4048817166984788</v>
      </c>
      <c r="I9" s="365">
        <f>SUM(I10:I16)</f>
        <v>0</v>
      </c>
      <c r="J9" s="177" t="str">
        <f t="shared" si="3"/>
        <v>-</v>
      </c>
      <c r="K9" s="360">
        <f aca="true" t="shared" si="5" ref="K9:K25">C9+E9+G9+I9</f>
        <v>21000</v>
      </c>
      <c r="L9" s="177">
        <f t="shared" si="4"/>
        <v>0.3576476999846722</v>
      </c>
    </row>
    <row r="10" spans="2:12" ht="22.5" customHeight="1">
      <c r="B10" s="372" t="s">
        <v>395</v>
      </c>
      <c r="C10" s="366">
        <v>5000</v>
      </c>
      <c r="D10" s="145">
        <f t="shared" si="0"/>
        <v>0.24609932568784762</v>
      </c>
      <c r="E10" s="368">
        <v>5000</v>
      </c>
      <c r="F10" s="145">
        <f t="shared" si="1"/>
        <v>0.23684335180711477</v>
      </c>
      <c r="G10" s="368">
        <v>5000</v>
      </c>
      <c r="H10" s="145">
        <f t="shared" si="2"/>
        <v>0.28920122621319916</v>
      </c>
      <c r="I10" s="368"/>
      <c r="J10" s="145" t="str">
        <f t="shared" si="3"/>
        <v>-</v>
      </c>
      <c r="K10" s="361">
        <f t="shared" si="5"/>
        <v>15000</v>
      </c>
      <c r="L10" s="145">
        <f t="shared" si="4"/>
        <v>0.25546264284619447</v>
      </c>
    </row>
    <row r="11" spans="2:12" ht="22.5" customHeight="1">
      <c r="B11" s="372" t="s">
        <v>394</v>
      </c>
      <c r="C11" s="367">
        <v>2000</v>
      </c>
      <c r="D11" s="145">
        <f t="shared" si="0"/>
        <v>0.09843973027513904</v>
      </c>
      <c r="E11" s="368">
        <v>2000</v>
      </c>
      <c r="F11" s="145">
        <f t="shared" si="1"/>
        <v>0.09473734072284591</v>
      </c>
      <c r="G11" s="368">
        <v>2000</v>
      </c>
      <c r="H11" s="145">
        <f t="shared" si="2"/>
        <v>0.11568049048527966</v>
      </c>
      <c r="I11" s="368"/>
      <c r="J11" s="145" t="str">
        <f t="shared" si="3"/>
        <v>-</v>
      </c>
      <c r="K11" s="361">
        <f t="shared" si="5"/>
        <v>6000</v>
      </c>
      <c r="L11" s="145">
        <f t="shared" si="4"/>
        <v>0.10218505713847778</v>
      </c>
    </row>
    <row r="12" spans="2:12" ht="22.5" customHeight="1">
      <c r="B12" s="372"/>
      <c r="C12" s="368"/>
      <c r="D12" s="145">
        <f t="shared" si="0"/>
        <v>0</v>
      </c>
      <c r="E12" s="368"/>
      <c r="F12" s="145">
        <f t="shared" si="1"/>
        <v>0</v>
      </c>
      <c r="G12" s="368"/>
      <c r="H12" s="145">
        <f t="shared" si="2"/>
        <v>0</v>
      </c>
      <c r="I12" s="368"/>
      <c r="J12" s="145" t="str">
        <f t="shared" si="3"/>
        <v>-</v>
      </c>
      <c r="K12" s="361">
        <f t="shared" si="5"/>
        <v>0</v>
      </c>
      <c r="L12" s="145">
        <f t="shared" si="4"/>
        <v>0</v>
      </c>
    </row>
    <row r="13" spans="2:12" ht="22.5" customHeight="1">
      <c r="B13" s="372"/>
      <c r="C13" s="368"/>
      <c r="D13" s="145">
        <f t="shared" si="0"/>
        <v>0</v>
      </c>
      <c r="E13" s="368"/>
      <c r="F13" s="145">
        <f t="shared" si="1"/>
        <v>0</v>
      </c>
      <c r="G13" s="368"/>
      <c r="H13" s="145">
        <f t="shared" si="2"/>
        <v>0</v>
      </c>
      <c r="I13" s="368"/>
      <c r="J13" s="145" t="str">
        <f t="shared" si="3"/>
        <v>-</v>
      </c>
      <c r="K13" s="361">
        <f t="shared" si="5"/>
        <v>0</v>
      </c>
      <c r="L13" s="145">
        <f t="shared" si="4"/>
        <v>0</v>
      </c>
    </row>
    <row r="14" spans="2:12" ht="22.5" customHeight="1">
      <c r="B14" s="372"/>
      <c r="C14" s="368"/>
      <c r="D14" s="145">
        <f t="shared" si="0"/>
        <v>0</v>
      </c>
      <c r="E14" s="368"/>
      <c r="F14" s="145">
        <f t="shared" si="1"/>
        <v>0</v>
      </c>
      <c r="G14" s="368"/>
      <c r="H14" s="145">
        <f t="shared" si="2"/>
        <v>0</v>
      </c>
      <c r="I14" s="368"/>
      <c r="J14" s="145" t="str">
        <f t="shared" si="3"/>
        <v>-</v>
      </c>
      <c r="K14" s="361">
        <f t="shared" si="5"/>
        <v>0</v>
      </c>
      <c r="L14" s="145">
        <f t="shared" si="4"/>
        <v>0</v>
      </c>
    </row>
    <row r="15" spans="2:12" ht="22.5" customHeight="1">
      <c r="B15" s="372"/>
      <c r="C15" s="368"/>
      <c r="D15" s="145">
        <f t="shared" si="0"/>
        <v>0</v>
      </c>
      <c r="E15" s="368"/>
      <c r="F15" s="145">
        <f t="shared" si="1"/>
        <v>0</v>
      </c>
      <c r="G15" s="368"/>
      <c r="H15" s="145">
        <f t="shared" si="2"/>
        <v>0</v>
      </c>
      <c r="I15" s="368"/>
      <c r="J15" s="145" t="str">
        <f t="shared" si="3"/>
        <v>-</v>
      </c>
      <c r="K15" s="361">
        <f t="shared" si="5"/>
        <v>0</v>
      </c>
      <c r="L15" s="145">
        <f t="shared" si="4"/>
        <v>0</v>
      </c>
    </row>
    <row r="16" spans="2:12" ht="22.5" customHeight="1" thickBot="1">
      <c r="B16" s="373"/>
      <c r="C16" s="369"/>
      <c r="D16" s="146">
        <f t="shared" si="0"/>
        <v>0</v>
      </c>
      <c r="E16" s="369"/>
      <c r="F16" s="146">
        <f t="shared" si="1"/>
        <v>0</v>
      </c>
      <c r="G16" s="369"/>
      <c r="H16" s="146">
        <f t="shared" si="2"/>
        <v>0</v>
      </c>
      <c r="I16" s="369"/>
      <c r="J16" s="146" t="str">
        <f t="shared" si="3"/>
        <v>-</v>
      </c>
      <c r="K16" s="362">
        <f t="shared" si="5"/>
        <v>0</v>
      </c>
      <c r="L16" s="146">
        <f t="shared" si="4"/>
        <v>0</v>
      </c>
    </row>
    <row r="17" spans="2:12" ht="22.5" customHeight="1">
      <c r="B17" s="378" t="s">
        <v>161</v>
      </c>
      <c r="C17" s="370">
        <f>SUM(C18:C20)</f>
        <v>3000</v>
      </c>
      <c r="D17" s="147">
        <f t="shared" si="0"/>
        <v>0.14765959541270857</v>
      </c>
      <c r="E17" s="370">
        <f>SUM(E18:E20)</f>
        <v>2000</v>
      </c>
      <c r="F17" s="147">
        <f t="shared" si="1"/>
        <v>0.09473734072284591</v>
      </c>
      <c r="G17" s="370">
        <f>SUM(G18:G20)</f>
        <v>2000</v>
      </c>
      <c r="H17" s="147">
        <f t="shared" si="2"/>
        <v>0.11568049048527966</v>
      </c>
      <c r="I17" s="370">
        <f>SUM(I18:I20)</f>
        <v>0</v>
      </c>
      <c r="J17" s="147" t="str">
        <f t="shared" si="3"/>
        <v>-</v>
      </c>
      <c r="K17" s="363">
        <f t="shared" si="5"/>
        <v>7000</v>
      </c>
      <c r="L17" s="148">
        <f t="shared" si="4"/>
        <v>0.11921589999489075</v>
      </c>
    </row>
    <row r="18" spans="2:12" ht="22.5" customHeight="1">
      <c r="B18" s="374" t="s">
        <v>396</v>
      </c>
      <c r="C18" s="367">
        <v>3000</v>
      </c>
      <c r="D18" s="177">
        <f t="shared" si="0"/>
        <v>0.14765959541270857</v>
      </c>
      <c r="E18" s="367">
        <v>2000</v>
      </c>
      <c r="F18" s="177">
        <f t="shared" si="1"/>
        <v>0.09473734072284591</v>
      </c>
      <c r="G18" s="367">
        <v>2000</v>
      </c>
      <c r="H18" s="177">
        <f t="shared" si="2"/>
        <v>0.11568049048527966</v>
      </c>
      <c r="I18" s="367"/>
      <c r="J18" s="177" t="str">
        <f t="shared" si="3"/>
        <v>-</v>
      </c>
      <c r="K18" s="360">
        <f>C18+E18+G18+I18</f>
        <v>7000</v>
      </c>
      <c r="L18" s="226">
        <f t="shared" si="4"/>
        <v>0.11921589999489075</v>
      </c>
    </row>
    <row r="19" spans="2:12" ht="22.5" customHeight="1">
      <c r="B19" s="375"/>
      <c r="C19" s="368"/>
      <c r="D19" s="145">
        <f t="shared" si="0"/>
        <v>0</v>
      </c>
      <c r="E19" s="368"/>
      <c r="F19" s="145">
        <f t="shared" si="1"/>
        <v>0</v>
      </c>
      <c r="G19" s="368"/>
      <c r="H19" s="145">
        <f t="shared" si="2"/>
        <v>0</v>
      </c>
      <c r="I19" s="368"/>
      <c r="J19" s="145" t="str">
        <f t="shared" si="3"/>
        <v>-</v>
      </c>
      <c r="K19" s="361">
        <f t="shared" si="5"/>
        <v>0</v>
      </c>
      <c r="L19" s="149">
        <f t="shared" si="4"/>
        <v>0</v>
      </c>
    </row>
    <row r="20" spans="2:12" ht="22.5" customHeight="1" thickBot="1">
      <c r="B20" s="376"/>
      <c r="C20" s="369"/>
      <c r="D20" s="146">
        <f t="shared" si="0"/>
        <v>0</v>
      </c>
      <c r="E20" s="369"/>
      <c r="F20" s="146">
        <f t="shared" si="1"/>
        <v>0</v>
      </c>
      <c r="G20" s="369"/>
      <c r="H20" s="146">
        <f t="shared" si="2"/>
        <v>0</v>
      </c>
      <c r="I20" s="369"/>
      <c r="J20" s="146" t="str">
        <f t="shared" si="3"/>
        <v>-</v>
      </c>
      <c r="K20" s="362">
        <f t="shared" si="5"/>
        <v>0</v>
      </c>
      <c r="L20" s="227">
        <f t="shared" si="4"/>
        <v>0</v>
      </c>
    </row>
    <row r="21" spans="2:12" ht="22.5" customHeight="1">
      <c r="B21" s="228" t="s">
        <v>128</v>
      </c>
      <c r="C21" s="363">
        <f>SUM(C22:C23)</f>
        <v>0</v>
      </c>
      <c r="D21" s="229">
        <f t="shared" si="0"/>
        <v>0</v>
      </c>
      <c r="E21" s="363">
        <f>SUM(E22:E23)</f>
        <v>0</v>
      </c>
      <c r="F21" s="229">
        <f t="shared" si="1"/>
        <v>0</v>
      </c>
      <c r="G21" s="363">
        <f>SUM(G22:G23)</f>
        <v>0</v>
      </c>
      <c r="H21" s="229">
        <f t="shared" si="2"/>
        <v>0</v>
      </c>
      <c r="I21" s="363">
        <f>SUM(I22:I23)</f>
        <v>0</v>
      </c>
      <c r="J21" s="229" t="str">
        <f t="shared" si="3"/>
        <v>-</v>
      </c>
      <c r="K21" s="363">
        <f>C21+E21+G21+I21</f>
        <v>0</v>
      </c>
      <c r="L21" s="230">
        <f t="shared" si="4"/>
        <v>0</v>
      </c>
    </row>
    <row r="22" spans="2:12" ht="22.5" customHeight="1">
      <c r="B22" s="150" t="s">
        <v>233</v>
      </c>
      <c r="C22" s="368"/>
      <c r="D22" s="145">
        <f t="shared" si="0"/>
        <v>0</v>
      </c>
      <c r="E22" s="368"/>
      <c r="F22" s="145">
        <f t="shared" si="1"/>
        <v>0</v>
      </c>
      <c r="G22" s="368"/>
      <c r="H22" s="145">
        <f t="shared" si="2"/>
        <v>0</v>
      </c>
      <c r="I22" s="368"/>
      <c r="J22" s="145" t="str">
        <f t="shared" si="3"/>
        <v>-</v>
      </c>
      <c r="K22" s="361">
        <f>C22+E22+G22+I22</f>
        <v>0</v>
      </c>
      <c r="L22" s="149">
        <f t="shared" si="4"/>
        <v>0</v>
      </c>
    </row>
    <row r="23" spans="2:12" ht="22.5" customHeight="1" thickBot="1">
      <c r="B23" s="231" t="s">
        <v>78</v>
      </c>
      <c r="C23" s="371"/>
      <c r="D23" s="232">
        <f t="shared" si="0"/>
        <v>0</v>
      </c>
      <c r="E23" s="371"/>
      <c r="F23" s="232">
        <f t="shared" si="1"/>
        <v>0</v>
      </c>
      <c r="G23" s="371"/>
      <c r="H23" s="232">
        <f t="shared" si="2"/>
        <v>0</v>
      </c>
      <c r="I23" s="371"/>
      <c r="J23" s="232" t="str">
        <f t="shared" si="3"/>
        <v>-</v>
      </c>
      <c r="K23" s="364">
        <f>C23+E23+G23+I23</f>
        <v>0</v>
      </c>
      <c r="L23" s="233">
        <f t="shared" si="4"/>
        <v>0</v>
      </c>
    </row>
    <row r="24" spans="2:12" ht="22.5" customHeight="1" thickBot="1">
      <c r="B24" s="151" t="s">
        <v>234</v>
      </c>
      <c r="C24" s="358"/>
      <c r="D24" s="152">
        <f t="shared" si="0"/>
        <v>0</v>
      </c>
      <c r="E24" s="358"/>
      <c r="F24" s="152">
        <f t="shared" si="1"/>
        <v>0</v>
      </c>
      <c r="G24" s="358"/>
      <c r="H24" s="152">
        <f t="shared" si="2"/>
        <v>0</v>
      </c>
      <c r="I24" s="358"/>
      <c r="J24" s="152" t="str">
        <f t="shared" si="3"/>
        <v>-</v>
      </c>
      <c r="K24" s="359">
        <f>C24+E24+G24+I24</f>
        <v>0</v>
      </c>
      <c r="L24" s="153">
        <f t="shared" si="4"/>
        <v>0</v>
      </c>
    </row>
    <row r="25" spans="2:12" ht="31.5" customHeight="1" thickBot="1">
      <c r="B25" s="55" t="s">
        <v>235</v>
      </c>
      <c r="C25" s="359">
        <f>C8+C9+C17+C21+C24</f>
        <v>20317</v>
      </c>
      <c r="D25" s="152">
        <f t="shared" si="0"/>
        <v>1</v>
      </c>
      <c r="E25" s="359">
        <f>E8+E9+E17+E21+E24</f>
        <v>21111</v>
      </c>
      <c r="F25" s="152">
        <f t="shared" si="1"/>
        <v>1</v>
      </c>
      <c r="G25" s="359">
        <f>G8+G9+G17+G21+G24</f>
        <v>17289</v>
      </c>
      <c r="H25" s="152">
        <f t="shared" si="2"/>
        <v>1</v>
      </c>
      <c r="I25" s="359">
        <f>I8+I9+I17+I21+I24</f>
        <v>0</v>
      </c>
      <c r="J25" s="152" t="str">
        <f t="shared" si="3"/>
        <v>-</v>
      </c>
      <c r="K25" s="359">
        <f t="shared" si="5"/>
        <v>58717</v>
      </c>
      <c r="L25" s="153">
        <f t="shared" si="4"/>
        <v>1</v>
      </c>
    </row>
    <row r="26" spans="2:12" ht="8.25" customHeight="1">
      <c r="B26" s="13"/>
      <c r="C26" s="48"/>
      <c r="D26" s="49"/>
      <c r="E26" s="14"/>
      <c r="F26" s="49"/>
      <c r="G26" s="14"/>
      <c r="H26" s="49"/>
      <c r="I26" s="14"/>
      <c r="J26" s="49"/>
      <c r="K26" s="14"/>
      <c r="L26" s="49"/>
    </row>
    <row r="27" spans="2:16" ht="62.25" customHeight="1">
      <c r="B27" s="824" t="s">
        <v>317</v>
      </c>
      <c r="C27" s="824"/>
      <c r="D27" s="824"/>
      <c r="E27" s="824"/>
      <c r="F27" s="824"/>
      <c r="G27" s="824"/>
      <c r="H27" s="824"/>
      <c r="I27" s="824"/>
      <c r="J27" s="824"/>
      <c r="K27" s="824"/>
      <c r="L27" s="824"/>
      <c r="M27" s="47"/>
      <c r="N27" s="47"/>
      <c r="O27" s="47"/>
      <c r="P27" s="47"/>
    </row>
    <row r="28" ht="15">
      <c r="B28" s="72" t="s">
        <v>90</v>
      </c>
    </row>
    <row r="30" spans="2:12" ht="12.75">
      <c r="B30" s="744" t="s">
        <v>397</v>
      </c>
      <c r="C30" s="745"/>
      <c r="D30" s="745"/>
      <c r="E30" s="745"/>
      <c r="F30" s="745"/>
      <c r="G30" s="745"/>
      <c r="H30" s="745"/>
      <c r="I30" s="745"/>
      <c r="J30" s="745"/>
      <c r="K30" s="745"/>
      <c r="L30" s="746"/>
    </row>
    <row r="31" spans="2:12" ht="12.75">
      <c r="B31" s="825"/>
      <c r="C31" s="826"/>
      <c r="D31" s="826"/>
      <c r="E31" s="826"/>
      <c r="F31" s="826"/>
      <c r="G31" s="826"/>
      <c r="H31" s="826"/>
      <c r="I31" s="826"/>
      <c r="J31" s="826"/>
      <c r="K31" s="826"/>
      <c r="L31" s="827"/>
    </row>
    <row r="32" spans="2:12" ht="12.75">
      <c r="B32" s="825"/>
      <c r="C32" s="826"/>
      <c r="D32" s="826"/>
      <c r="E32" s="826"/>
      <c r="F32" s="826"/>
      <c r="G32" s="826"/>
      <c r="H32" s="826"/>
      <c r="I32" s="826"/>
      <c r="J32" s="826"/>
      <c r="K32" s="826"/>
      <c r="L32" s="827"/>
    </row>
    <row r="33" spans="2:12" ht="12.75">
      <c r="B33" s="825"/>
      <c r="C33" s="826"/>
      <c r="D33" s="826"/>
      <c r="E33" s="826"/>
      <c r="F33" s="826"/>
      <c r="G33" s="826"/>
      <c r="H33" s="826"/>
      <c r="I33" s="826"/>
      <c r="J33" s="826"/>
      <c r="K33" s="826"/>
      <c r="L33" s="827"/>
    </row>
    <row r="34" spans="2:12" ht="12.75">
      <c r="B34" s="825"/>
      <c r="C34" s="826"/>
      <c r="D34" s="826"/>
      <c r="E34" s="826"/>
      <c r="F34" s="826"/>
      <c r="G34" s="826"/>
      <c r="H34" s="826"/>
      <c r="I34" s="826"/>
      <c r="J34" s="826"/>
      <c r="K34" s="826"/>
      <c r="L34" s="827"/>
    </row>
    <row r="35" spans="2:12" ht="12.75">
      <c r="B35" s="825"/>
      <c r="C35" s="826"/>
      <c r="D35" s="826"/>
      <c r="E35" s="826"/>
      <c r="F35" s="826"/>
      <c r="G35" s="826"/>
      <c r="H35" s="826"/>
      <c r="I35" s="826"/>
      <c r="J35" s="826"/>
      <c r="K35" s="826"/>
      <c r="L35" s="827"/>
    </row>
    <row r="36" spans="2:12" ht="12.75">
      <c r="B36" s="825"/>
      <c r="C36" s="826"/>
      <c r="D36" s="826"/>
      <c r="E36" s="826"/>
      <c r="F36" s="826"/>
      <c r="G36" s="826"/>
      <c r="H36" s="826"/>
      <c r="I36" s="826"/>
      <c r="J36" s="826"/>
      <c r="K36" s="826"/>
      <c r="L36" s="827"/>
    </row>
    <row r="37" spans="2:12" ht="12.75">
      <c r="B37" s="825"/>
      <c r="C37" s="826"/>
      <c r="D37" s="826"/>
      <c r="E37" s="826"/>
      <c r="F37" s="826"/>
      <c r="G37" s="826"/>
      <c r="H37" s="826"/>
      <c r="I37" s="826"/>
      <c r="J37" s="826"/>
      <c r="K37" s="826"/>
      <c r="L37" s="827"/>
    </row>
    <row r="38" spans="2:12" ht="12.75">
      <c r="B38" s="825"/>
      <c r="C38" s="826"/>
      <c r="D38" s="826"/>
      <c r="E38" s="826"/>
      <c r="F38" s="826"/>
      <c r="G38" s="826"/>
      <c r="H38" s="826"/>
      <c r="I38" s="826"/>
      <c r="J38" s="826"/>
      <c r="K38" s="826"/>
      <c r="L38" s="827"/>
    </row>
    <row r="39" spans="2:12" ht="12.75">
      <c r="B39" s="747"/>
      <c r="C39" s="748"/>
      <c r="D39" s="748"/>
      <c r="E39" s="748"/>
      <c r="F39" s="748"/>
      <c r="G39" s="748"/>
      <c r="H39" s="748"/>
      <c r="I39" s="748"/>
      <c r="J39" s="748"/>
      <c r="K39" s="748"/>
      <c r="L39" s="749"/>
    </row>
    <row r="40" ht="13.5" thickBot="1"/>
    <row r="41" spans="2:12" ht="16.5" thickBot="1">
      <c r="B41" s="154" t="s">
        <v>318</v>
      </c>
      <c r="L41" s="157" t="s">
        <v>361</v>
      </c>
    </row>
    <row r="43" ht="12.75">
      <c r="B43" s="1" t="s">
        <v>130</v>
      </c>
    </row>
    <row r="44" ht="13.5" customHeight="1"/>
    <row r="45" spans="2:10" ht="20.25" customHeight="1">
      <c r="B45" s="828" t="s">
        <v>129</v>
      </c>
      <c r="C45" s="820" t="s">
        <v>133</v>
      </c>
      <c r="D45" s="820"/>
      <c r="E45" s="820"/>
      <c r="F45" s="820"/>
      <c r="G45" s="788" t="s">
        <v>142</v>
      </c>
      <c r="H45" s="821"/>
      <c r="I45" s="788" t="s">
        <v>319</v>
      </c>
      <c r="J45" s="821"/>
    </row>
    <row r="46" spans="2:10" ht="20.25" customHeight="1">
      <c r="B46" s="829"/>
      <c r="C46" s="830" t="s">
        <v>131</v>
      </c>
      <c r="D46" s="818"/>
      <c r="E46" s="818" t="s">
        <v>132</v>
      </c>
      <c r="F46" s="819"/>
      <c r="G46" s="822"/>
      <c r="H46" s="823"/>
      <c r="I46" s="822"/>
      <c r="J46" s="823"/>
    </row>
    <row r="47" spans="2:10" ht="21" customHeight="1">
      <c r="B47" s="223"/>
      <c r="C47" s="831"/>
      <c r="D47" s="832"/>
      <c r="E47" s="835"/>
      <c r="F47" s="836"/>
      <c r="G47" s="801"/>
      <c r="H47" s="802"/>
      <c r="I47" s="801"/>
      <c r="J47" s="802"/>
    </row>
    <row r="48" spans="2:10" ht="21" customHeight="1">
      <c r="B48" s="224"/>
      <c r="C48" s="833"/>
      <c r="D48" s="834"/>
      <c r="E48" s="837"/>
      <c r="F48" s="838"/>
      <c r="G48" s="806"/>
      <c r="H48" s="807"/>
      <c r="I48" s="806"/>
      <c r="J48" s="807"/>
    </row>
    <row r="49" spans="2:10" ht="21" customHeight="1">
      <c r="B49" s="224"/>
      <c r="C49" s="812"/>
      <c r="D49" s="813"/>
      <c r="E49" s="816"/>
      <c r="F49" s="817"/>
      <c r="G49" s="806"/>
      <c r="H49" s="807"/>
      <c r="I49" s="806"/>
      <c r="J49" s="807"/>
    </row>
    <row r="50" spans="2:10" ht="21" customHeight="1">
      <c r="B50" s="224"/>
      <c r="C50" s="810"/>
      <c r="D50" s="811"/>
      <c r="E50" s="814"/>
      <c r="F50" s="815"/>
      <c r="G50" s="806"/>
      <c r="H50" s="807"/>
      <c r="I50" s="806"/>
      <c r="J50" s="807"/>
    </row>
    <row r="51" spans="2:10" ht="21" customHeight="1">
      <c r="B51" s="224"/>
      <c r="C51" s="812"/>
      <c r="D51" s="813"/>
      <c r="E51" s="816"/>
      <c r="F51" s="817"/>
      <c r="G51" s="806"/>
      <c r="H51" s="807"/>
      <c r="I51" s="806"/>
      <c r="J51" s="807"/>
    </row>
    <row r="52" spans="2:10" ht="21" customHeight="1">
      <c r="B52" s="224"/>
      <c r="C52" s="812"/>
      <c r="D52" s="813"/>
      <c r="E52" s="816"/>
      <c r="F52" s="817"/>
      <c r="G52" s="806"/>
      <c r="H52" s="807"/>
      <c r="I52" s="806"/>
      <c r="J52" s="807"/>
    </row>
    <row r="53" spans="2:10" ht="21" customHeight="1">
      <c r="B53" s="224"/>
      <c r="C53" s="812"/>
      <c r="D53" s="813"/>
      <c r="E53" s="816"/>
      <c r="F53" s="817"/>
      <c r="G53" s="806"/>
      <c r="H53" s="807"/>
      <c r="I53" s="806"/>
      <c r="J53" s="807"/>
    </row>
    <row r="54" spans="2:10" ht="21" customHeight="1">
      <c r="B54" s="224"/>
      <c r="C54" s="833"/>
      <c r="D54" s="834"/>
      <c r="E54" s="837"/>
      <c r="F54" s="838"/>
      <c r="G54" s="806"/>
      <c r="H54" s="807"/>
      <c r="I54" s="806"/>
      <c r="J54" s="807"/>
    </row>
    <row r="55" spans="2:10" ht="21" customHeight="1">
      <c r="B55" s="225"/>
      <c r="C55" s="839"/>
      <c r="D55" s="840"/>
      <c r="E55" s="841"/>
      <c r="F55" s="842"/>
      <c r="G55" s="808"/>
      <c r="H55" s="809"/>
      <c r="I55" s="808"/>
      <c r="J55" s="809"/>
    </row>
    <row r="57" spans="2:12" ht="15.75">
      <c r="B57" s="178" t="s">
        <v>162</v>
      </c>
      <c r="C57" s="106"/>
      <c r="L57" s="179"/>
    </row>
    <row r="59" spans="2:12" ht="23.25" customHeight="1">
      <c r="B59" s="234" t="s">
        <v>79</v>
      </c>
      <c r="C59" s="803">
        <f>C6</f>
        <v>2007</v>
      </c>
      <c r="D59" s="804"/>
      <c r="E59" s="798">
        <f>E6</f>
        <v>2008</v>
      </c>
      <c r="F59" s="799"/>
      <c r="G59" s="804">
        <f>G6</f>
        <v>2009</v>
      </c>
      <c r="H59" s="799"/>
      <c r="I59" s="804">
        <f>I6</f>
        <v>0</v>
      </c>
      <c r="J59" s="805"/>
      <c r="K59" s="793" t="s">
        <v>48</v>
      </c>
      <c r="L59" s="794"/>
    </row>
    <row r="60" spans="2:12" ht="33" customHeight="1">
      <c r="B60" s="95" t="s">
        <v>143</v>
      </c>
      <c r="C60" s="797">
        <v>20317</v>
      </c>
      <c r="D60" s="790"/>
      <c r="E60" s="800">
        <v>21111</v>
      </c>
      <c r="F60" s="791"/>
      <c r="G60" s="790">
        <v>17289</v>
      </c>
      <c r="H60" s="791"/>
      <c r="I60" s="790"/>
      <c r="J60" s="792"/>
      <c r="K60" s="795">
        <f>SUM(C60:J60)</f>
        <v>58717</v>
      </c>
      <c r="L60" s="796"/>
    </row>
    <row r="61" spans="2:12" ht="33" customHeight="1">
      <c r="B61" s="235" t="s">
        <v>144</v>
      </c>
      <c r="C61" s="797">
        <v>20317</v>
      </c>
      <c r="D61" s="790"/>
      <c r="E61" s="800">
        <v>21111</v>
      </c>
      <c r="F61" s="791"/>
      <c r="G61" s="790">
        <v>17289</v>
      </c>
      <c r="H61" s="791"/>
      <c r="I61" s="790"/>
      <c r="J61" s="792"/>
      <c r="K61" s="795">
        <f>SUM(C61:J61)</f>
        <v>58717</v>
      </c>
      <c r="L61" s="796"/>
    </row>
    <row r="62" ht="12.75">
      <c r="B62" s="155"/>
    </row>
    <row r="63" ht="14.25">
      <c r="B63" s="236" t="s">
        <v>320</v>
      </c>
    </row>
  </sheetData>
  <mergeCells count="64">
    <mergeCell ref="B4:L4"/>
    <mergeCell ref="C6:D6"/>
    <mergeCell ref="E6:F6"/>
    <mergeCell ref="G6:H6"/>
    <mergeCell ref="I6:J6"/>
    <mergeCell ref="E52:F52"/>
    <mergeCell ref="E53:F53"/>
    <mergeCell ref="E54:F54"/>
    <mergeCell ref="E55:F55"/>
    <mergeCell ref="C52:D52"/>
    <mergeCell ref="C53:D53"/>
    <mergeCell ref="C54:D54"/>
    <mergeCell ref="C55:D55"/>
    <mergeCell ref="G52:H52"/>
    <mergeCell ref="G53:H53"/>
    <mergeCell ref="G54:H54"/>
    <mergeCell ref="G55:H55"/>
    <mergeCell ref="G47:H47"/>
    <mergeCell ref="G48:H48"/>
    <mergeCell ref="G49:H49"/>
    <mergeCell ref="C47:D47"/>
    <mergeCell ref="C48:D48"/>
    <mergeCell ref="C49:D49"/>
    <mergeCell ref="E47:F47"/>
    <mergeCell ref="E48:F48"/>
    <mergeCell ref="E49:F49"/>
    <mergeCell ref="E46:F46"/>
    <mergeCell ref="C45:F45"/>
    <mergeCell ref="G45:H46"/>
    <mergeCell ref="B27:L27"/>
    <mergeCell ref="B30:L39"/>
    <mergeCell ref="B45:B46"/>
    <mergeCell ref="C46:D46"/>
    <mergeCell ref="I45:J46"/>
    <mergeCell ref="G50:H50"/>
    <mergeCell ref="G51:H51"/>
    <mergeCell ref="C50:D50"/>
    <mergeCell ref="C51:D51"/>
    <mergeCell ref="E50:F50"/>
    <mergeCell ref="E51:F51"/>
    <mergeCell ref="I55:J55"/>
    <mergeCell ref="I48:J48"/>
    <mergeCell ref="I49:J49"/>
    <mergeCell ref="I50:J50"/>
    <mergeCell ref="I51:J51"/>
    <mergeCell ref="I47:J47"/>
    <mergeCell ref="C59:D59"/>
    <mergeCell ref="C60:D60"/>
    <mergeCell ref="G59:H59"/>
    <mergeCell ref="I59:J59"/>
    <mergeCell ref="G60:H60"/>
    <mergeCell ref="I60:J60"/>
    <mergeCell ref="I52:J52"/>
    <mergeCell ref="I53:J53"/>
    <mergeCell ref="I54:J54"/>
    <mergeCell ref="C61:D61"/>
    <mergeCell ref="E59:F59"/>
    <mergeCell ref="E60:F60"/>
    <mergeCell ref="E61:F61"/>
    <mergeCell ref="G61:H61"/>
    <mergeCell ref="I61:J61"/>
    <mergeCell ref="K59:L59"/>
    <mergeCell ref="K60:L60"/>
    <mergeCell ref="K61:L61"/>
  </mergeCells>
  <dataValidations count="1">
    <dataValidation type="list" allowBlank="1" showInputMessage="1" showErrorMessage="1" sqref="L41 L57">
      <formula1>"oui,non"</formula1>
    </dataValidation>
  </dataValidations>
  <printOptions/>
  <pageMargins left="0.5905511811023623" right="0.5905511811023623" top="0.3937007874015748" bottom="0.984251968503937" header="0.3937007874015748" footer="0.5905511811023623"/>
  <pageSetup fitToHeight="1" fitToWidth="1" horizontalDpi="600" verticalDpi="600" orientation="portrait" paperSize="9" scale="61" r:id="rId1"/>
  <headerFooter alignWithMargins="0">
    <oddFooter>&amp;LObjectif Compétitivité régionale et emploi (2007-2013) /  Demande de subvention FSE&amp;R&amp;"Arial,Gras"&amp;14Exemple</oddFooter>
  </headerFooter>
</worksheet>
</file>

<file path=xl/worksheets/sheet14.xml><?xml version="1.0" encoding="utf-8"?>
<worksheet xmlns="http://schemas.openxmlformats.org/spreadsheetml/2006/main" xmlns:r="http://schemas.openxmlformats.org/officeDocument/2006/relationships">
  <sheetPr codeName="Feuil4">
    <tabColor indexed="22"/>
    <pageSetUpPr fitToPage="1"/>
  </sheetPr>
  <dimension ref="B2:F63"/>
  <sheetViews>
    <sheetView showGridLines="0" showZeros="0" workbookViewId="0" topLeftCell="A1">
      <pane ySplit="7" topLeftCell="BM8" activePane="bottomLeft" state="frozen"/>
      <selection pane="topLeft" activeCell="J9" sqref="J9"/>
      <selection pane="bottomLeft" activeCell="D21" sqref="D21"/>
    </sheetView>
  </sheetViews>
  <sheetFormatPr defaultColWidth="11.421875" defaultRowHeight="12.75"/>
  <cols>
    <col min="1" max="1" width="4.421875" style="28" customWidth="1"/>
    <col min="2" max="2" width="16.00390625" style="41" customWidth="1"/>
    <col min="3" max="3" width="6.140625" style="41" bestFit="1" customWidth="1"/>
    <col min="4" max="4" width="58.8515625" style="28" bestFit="1" customWidth="1"/>
    <col min="5" max="5" width="29.57421875" style="28" bestFit="1" customWidth="1"/>
    <col min="6" max="6" width="13.8515625" style="28" customWidth="1"/>
    <col min="7" max="16384" width="11.421875" style="28" customWidth="1"/>
  </cols>
  <sheetData>
    <row r="2" ht="12.75">
      <c r="B2" s="41" t="s">
        <v>256</v>
      </c>
    </row>
    <row r="3" ht="12.75">
      <c r="B3" s="28"/>
    </row>
    <row r="4" ht="20.25">
      <c r="B4" s="389" t="s">
        <v>254</v>
      </c>
    </row>
    <row r="5" ht="12.75">
      <c r="B5" s="211" t="s">
        <v>255</v>
      </c>
    </row>
    <row r="6" spans="4:6" ht="12.75">
      <c r="D6" s="379"/>
      <c r="E6" s="379"/>
      <c r="F6" s="379"/>
    </row>
    <row r="7" spans="2:6" ht="17.25" customHeight="1">
      <c r="B7" s="387"/>
      <c r="C7" s="387" t="s">
        <v>192</v>
      </c>
      <c r="D7" s="388" t="s">
        <v>253</v>
      </c>
      <c r="F7" s="380"/>
    </row>
    <row r="8" spans="2:6" ht="9" customHeight="1">
      <c r="B8" s="387"/>
      <c r="C8" s="387"/>
      <c r="D8" s="388"/>
      <c r="F8" s="380"/>
    </row>
    <row r="9" spans="2:6" ht="17.25" customHeight="1">
      <c r="B9" s="390" t="s">
        <v>86</v>
      </c>
      <c r="C9" s="391">
        <v>1</v>
      </c>
      <c r="D9" s="846" t="s">
        <v>321</v>
      </c>
      <c r="E9" s="846"/>
      <c r="F9" s="847"/>
    </row>
    <row r="10" spans="2:4" ht="17.25" customHeight="1">
      <c r="B10" s="394" t="s">
        <v>252</v>
      </c>
      <c r="C10" s="46">
        <v>11</v>
      </c>
      <c r="D10" s="382" t="s">
        <v>236</v>
      </c>
    </row>
    <row r="11" spans="2:4" ht="17.25" customHeight="1">
      <c r="B11" s="392" t="s">
        <v>251</v>
      </c>
      <c r="C11" s="381">
        <v>111</v>
      </c>
      <c r="D11" s="383" t="s">
        <v>322</v>
      </c>
    </row>
    <row r="12" spans="2:4" ht="17.25" customHeight="1">
      <c r="B12" s="392" t="s">
        <v>251</v>
      </c>
      <c r="C12" s="381">
        <v>112</v>
      </c>
      <c r="D12" s="383" t="s">
        <v>323</v>
      </c>
    </row>
    <row r="13" spans="2:4" ht="17.25" customHeight="1">
      <c r="B13" s="392" t="s">
        <v>251</v>
      </c>
      <c r="C13" s="381">
        <v>113</v>
      </c>
      <c r="D13" s="383" t="s">
        <v>324</v>
      </c>
    </row>
    <row r="14" spans="2:4" ht="17.25" customHeight="1">
      <c r="B14" s="394" t="s">
        <v>252</v>
      </c>
      <c r="C14" s="46">
        <v>12</v>
      </c>
      <c r="D14" s="382" t="s">
        <v>325</v>
      </c>
    </row>
    <row r="15" spans="2:4" ht="17.25" customHeight="1">
      <c r="B15" s="392" t="s">
        <v>251</v>
      </c>
      <c r="C15" s="381">
        <v>121</v>
      </c>
      <c r="D15" s="383" t="s">
        <v>326</v>
      </c>
    </row>
    <row r="16" spans="2:4" ht="17.25" customHeight="1">
      <c r="B16" s="392" t="s">
        <v>251</v>
      </c>
      <c r="C16" s="381">
        <v>122</v>
      </c>
      <c r="D16" s="383" t="s">
        <v>327</v>
      </c>
    </row>
    <row r="17" spans="2:4" ht="17.25" customHeight="1">
      <c r="B17" s="392" t="s">
        <v>251</v>
      </c>
      <c r="C17" s="381">
        <v>123</v>
      </c>
      <c r="D17" s="383" t="s">
        <v>328</v>
      </c>
    </row>
    <row r="18" spans="2:4" ht="17.25" customHeight="1">
      <c r="B18" s="392" t="s">
        <v>251</v>
      </c>
      <c r="C18" s="381">
        <v>124</v>
      </c>
      <c r="D18" s="383" t="s">
        <v>329</v>
      </c>
    </row>
    <row r="19" spans="2:4" ht="17.25" customHeight="1">
      <c r="B19" s="394" t="s">
        <v>252</v>
      </c>
      <c r="C19" s="46">
        <v>13</v>
      </c>
      <c r="D19" s="382" t="s">
        <v>330</v>
      </c>
    </row>
    <row r="20" spans="2:4" ht="17.25" customHeight="1">
      <c r="B20" s="392" t="s">
        <v>251</v>
      </c>
      <c r="C20" s="381">
        <v>131</v>
      </c>
      <c r="D20" s="383" t="s">
        <v>331</v>
      </c>
    </row>
    <row r="21" spans="2:4" ht="17.25" customHeight="1">
      <c r="B21" s="392" t="s">
        <v>251</v>
      </c>
      <c r="C21" s="381">
        <v>132</v>
      </c>
      <c r="D21" s="383" t="s">
        <v>332</v>
      </c>
    </row>
    <row r="22" spans="2:4" ht="17.25" customHeight="1">
      <c r="B22" s="386"/>
      <c r="C22" s="381"/>
      <c r="D22" s="383"/>
    </row>
    <row r="23" spans="2:6" ht="17.25" customHeight="1">
      <c r="B23" s="390" t="s">
        <v>86</v>
      </c>
      <c r="C23" s="391">
        <v>2</v>
      </c>
      <c r="D23" s="846" t="s">
        <v>333</v>
      </c>
      <c r="E23" s="846"/>
      <c r="F23" s="847"/>
    </row>
    <row r="24" spans="2:4" ht="17.25" customHeight="1">
      <c r="B24" s="394" t="s">
        <v>252</v>
      </c>
      <c r="C24" s="46">
        <v>21</v>
      </c>
      <c r="D24" s="382" t="s">
        <v>334</v>
      </c>
    </row>
    <row r="25" spans="2:4" ht="17.25" customHeight="1">
      <c r="B25" s="392" t="s">
        <v>251</v>
      </c>
      <c r="C25" s="381">
        <v>211</v>
      </c>
      <c r="D25" s="384" t="s">
        <v>335</v>
      </c>
    </row>
    <row r="26" spans="2:4" ht="17.25" customHeight="1">
      <c r="B26" s="392" t="s">
        <v>251</v>
      </c>
      <c r="C26" s="381">
        <v>212</v>
      </c>
      <c r="D26" s="384" t="s">
        <v>336</v>
      </c>
    </row>
    <row r="27" spans="2:4" ht="17.25" customHeight="1">
      <c r="B27" s="392" t="s">
        <v>251</v>
      </c>
      <c r="C27" s="381">
        <v>213</v>
      </c>
      <c r="D27" s="384" t="s">
        <v>237</v>
      </c>
    </row>
    <row r="28" spans="2:4" ht="17.25" customHeight="1">
      <c r="B28" s="394" t="s">
        <v>252</v>
      </c>
      <c r="C28" s="46">
        <v>22</v>
      </c>
      <c r="D28" s="382" t="s">
        <v>337</v>
      </c>
    </row>
    <row r="29" spans="2:4" ht="17.25" customHeight="1">
      <c r="B29" s="392" t="s">
        <v>251</v>
      </c>
      <c r="C29" s="381">
        <v>221</v>
      </c>
      <c r="D29" s="385" t="s">
        <v>338</v>
      </c>
    </row>
    <row r="30" spans="2:4" ht="17.25" customHeight="1">
      <c r="B30" s="392" t="s">
        <v>251</v>
      </c>
      <c r="C30" s="381">
        <v>222</v>
      </c>
      <c r="D30" s="384" t="s">
        <v>238</v>
      </c>
    </row>
    <row r="31" spans="2:4" ht="17.25" customHeight="1">
      <c r="B31" s="392" t="s">
        <v>251</v>
      </c>
      <c r="C31" s="381">
        <v>223</v>
      </c>
      <c r="D31" s="384" t="s">
        <v>239</v>
      </c>
    </row>
    <row r="32" spans="2:4" ht="17.25" customHeight="1">
      <c r="B32" s="392"/>
      <c r="C32" s="381"/>
      <c r="D32" s="384"/>
    </row>
    <row r="33" spans="2:6" ht="17.25" customHeight="1">
      <c r="B33" s="390" t="s">
        <v>86</v>
      </c>
      <c r="C33" s="391">
        <v>3</v>
      </c>
      <c r="D33" s="846" t="s">
        <v>339</v>
      </c>
      <c r="E33" s="846"/>
      <c r="F33" s="847"/>
    </row>
    <row r="34" spans="2:4" ht="17.25" customHeight="1">
      <c r="B34" s="394" t="s">
        <v>252</v>
      </c>
      <c r="C34" s="46">
        <v>31</v>
      </c>
      <c r="D34" s="382" t="s">
        <v>240</v>
      </c>
    </row>
    <row r="35" spans="2:4" ht="17.25" customHeight="1">
      <c r="B35" s="392" t="s">
        <v>251</v>
      </c>
      <c r="C35" s="381">
        <v>311</v>
      </c>
      <c r="D35" s="384" t="s">
        <v>340</v>
      </c>
    </row>
    <row r="36" spans="2:4" ht="17.25" customHeight="1">
      <c r="B36" s="392" t="s">
        <v>251</v>
      </c>
      <c r="C36" s="381">
        <v>312</v>
      </c>
      <c r="D36" s="384" t="s">
        <v>341</v>
      </c>
    </row>
    <row r="37" spans="2:4" ht="17.25" customHeight="1">
      <c r="B37" s="392" t="s">
        <v>251</v>
      </c>
      <c r="C37" s="381">
        <v>313</v>
      </c>
      <c r="D37" s="384" t="s">
        <v>342</v>
      </c>
    </row>
    <row r="38" spans="2:4" ht="17.25" customHeight="1">
      <c r="B38" s="394" t="s">
        <v>252</v>
      </c>
      <c r="C38" s="46">
        <v>32</v>
      </c>
      <c r="D38" s="382" t="s">
        <v>241</v>
      </c>
    </row>
    <row r="39" spans="2:4" ht="17.25" customHeight="1">
      <c r="B39" s="393" t="s">
        <v>251</v>
      </c>
      <c r="C39" s="381">
        <v>321</v>
      </c>
      <c r="D39" s="384" t="s">
        <v>343</v>
      </c>
    </row>
    <row r="40" spans="2:4" ht="17.25" customHeight="1">
      <c r="B40" s="393" t="s">
        <v>251</v>
      </c>
      <c r="C40" s="381">
        <v>322</v>
      </c>
      <c r="D40" s="28" t="s">
        <v>242</v>
      </c>
    </row>
    <row r="41" spans="2:4" ht="17.25" customHeight="1">
      <c r="B41" s="394" t="s">
        <v>252</v>
      </c>
      <c r="C41" s="46">
        <v>33</v>
      </c>
      <c r="D41" s="382" t="s">
        <v>243</v>
      </c>
    </row>
    <row r="42" spans="2:4" ht="17.25" customHeight="1">
      <c r="B42" s="392" t="s">
        <v>251</v>
      </c>
      <c r="C42" s="381">
        <v>331</v>
      </c>
      <c r="D42" s="28" t="s">
        <v>244</v>
      </c>
    </row>
    <row r="43" spans="2:4" ht="17.25" customHeight="1">
      <c r="B43" s="392" t="s">
        <v>251</v>
      </c>
      <c r="C43" s="381">
        <v>332</v>
      </c>
      <c r="D43" s="28" t="s">
        <v>344</v>
      </c>
    </row>
    <row r="44" spans="2:3" ht="17.25" customHeight="1">
      <c r="B44" s="392"/>
      <c r="C44" s="381"/>
    </row>
    <row r="45" spans="2:6" ht="17.25" customHeight="1">
      <c r="B45" s="390" t="s">
        <v>86</v>
      </c>
      <c r="C45" s="391">
        <v>4</v>
      </c>
      <c r="D45" s="846" t="s">
        <v>345</v>
      </c>
      <c r="E45" s="846"/>
      <c r="F45" s="847"/>
    </row>
    <row r="46" spans="2:4" ht="17.25" customHeight="1">
      <c r="B46" s="394" t="s">
        <v>252</v>
      </c>
      <c r="C46" s="46">
        <v>41</v>
      </c>
      <c r="D46" s="382" t="s">
        <v>346</v>
      </c>
    </row>
    <row r="47" spans="2:4" ht="17.25" customHeight="1">
      <c r="B47" s="392" t="s">
        <v>251</v>
      </c>
      <c r="C47" s="381">
        <v>411</v>
      </c>
      <c r="D47" s="28" t="s">
        <v>245</v>
      </c>
    </row>
    <row r="48" spans="2:4" ht="17.25" customHeight="1">
      <c r="B48" s="392" t="s">
        <v>251</v>
      </c>
      <c r="C48" s="381">
        <v>412</v>
      </c>
      <c r="D48" s="28" t="s">
        <v>347</v>
      </c>
    </row>
    <row r="49" spans="2:4" ht="17.25" customHeight="1">
      <c r="B49" s="394" t="s">
        <v>252</v>
      </c>
      <c r="C49" s="46">
        <v>42</v>
      </c>
      <c r="D49" s="382" t="s">
        <v>348</v>
      </c>
    </row>
    <row r="50" spans="2:4" ht="17.25" customHeight="1">
      <c r="B50" s="392" t="s">
        <v>251</v>
      </c>
      <c r="C50" s="381">
        <v>421</v>
      </c>
      <c r="D50" s="28" t="s">
        <v>349</v>
      </c>
    </row>
    <row r="51" spans="2:4" ht="17.25" customHeight="1">
      <c r="B51" s="392" t="s">
        <v>251</v>
      </c>
      <c r="C51" s="381">
        <v>422</v>
      </c>
      <c r="D51" s="28" t="s">
        <v>350</v>
      </c>
    </row>
    <row r="52" spans="2:4" ht="17.25" customHeight="1">
      <c r="B52" s="392" t="s">
        <v>251</v>
      </c>
      <c r="C52" s="381">
        <v>423</v>
      </c>
      <c r="D52" s="28" t="s">
        <v>351</v>
      </c>
    </row>
    <row r="53" spans="2:4" ht="17.25" customHeight="1">
      <c r="B53" s="392" t="s">
        <v>251</v>
      </c>
      <c r="C53" s="381">
        <v>424</v>
      </c>
      <c r="D53" s="28" t="s">
        <v>352</v>
      </c>
    </row>
    <row r="54" spans="2:4" ht="17.25" customHeight="1">
      <c r="B54" s="394" t="s">
        <v>252</v>
      </c>
      <c r="C54" s="46">
        <v>43</v>
      </c>
      <c r="D54" s="382" t="s">
        <v>246</v>
      </c>
    </row>
    <row r="55" spans="2:4" ht="17.25" customHeight="1">
      <c r="B55" s="392" t="s">
        <v>251</v>
      </c>
      <c r="C55" s="381">
        <v>431</v>
      </c>
      <c r="D55" s="28" t="s">
        <v>247</v>
      </c>
    </row>
    <row r="56" spans="2:4" ht="17.25" customHeight="1">
      <c r="B56" s="392" t="s">
        <v>251</v>
      </c>
      <c r="C56" s="381">
        <v>432</v>
      </c>
      <c r="D56" s="28" t="s">
        <v>248</v>
      </c>
    </row>
    <row r="57" spans="2:4" ht="17.25" customHeight="1">
      <c r="B57" s="392" t="s">
        <v>251</v>
      </c>
      <c r="C57" s="381">
        <v>433</v>
      </c>
      <c r="D57" s="28" t="s">
        <v>353</v>
      </c>
    </row>
    <row r="58" spans="2:3" ht="17.25" customHeight="1">
      <c r="B58" s="392"/>
      <c r="C58" s="381"/>
    </row>
    <row r="59" spans="2:6" ht="17.25" customHeight="1">
      <c r="B59" s="390" t="s">
        <v>86</v>
      </c>
      <c r="C59" s="391">
        <v>5</v>
      </c>
      <c r="D59" s="846" t="s">
        <v>249</v>
      </c>
      <c r="E59" s="846"/>
      <c r="F59" s="847"/>
    </row>
    <row r="60" spans="2:4" ht="17.25" customHeight="1">
      <c r="B60" s="394" t="s">
        <v>252</v>
      </c>
      <c r="C60" s="46">
        <v>51</v>
      </c>
      <c r="D60" s="382" t="s">
        <v>249</v>
      </c>
    </row>
    <row r="61" spans="2:4" ht="17.25" customHeight="1">
      <c r="B61" s="393" t="s">
        <v>251</v>
      </c>
      <c r="C61" s="381">
        <v>511</v>
      </c>
      <c r="D61" s="28" t="s">
        <v>249</v>
      </c>
    </row>
    <row r="62" spans="2:4" ht="12.75">
      <c r="B62" s="28"/>
      <c r="C62" s="381"/>
      <c r="D62" s="28" t="s">
        <v>250</v>
      </c>
    </row>
    <row r="63" spans="2:3" ht="12.75">
      <c r="B63" s="28"/>
      <c r="C63" s="28"/>
    </row>
  </sheetData>
  <mergeCells count="5">
    <mergeCell ref="D9:F9"/>
    <mergeCell ref="D59:F59"/>
    <mergeCell ref="D45:F45"/>
    <mergeCell ref="D33:F33"/>
    <mergeCell ref="D23:F23"/>
  </mergeCells>
  <printOptions horizontalCentered="1"/>
  <pageMargins left="0.5905511811023623" right="0.5905511811023623" top="0.5905511811023623" bottom="0.7874015748031497" header="0.3937007874015748" footer="0.5905511811023623"/>
  <pageSetup fitToHeight="1" fitToWidth="1" horizontalDpi="600" verticalDpi="600" orientation="portrait" paperSize="9" scale="74" r:id="rId1"/>
  <headerFooter alignWithMargins="0">
    <oddFooter>&amp;LObjectif Compétitivité régionale et emploi (2007-2013) /  Demande de subvention FSE</oddFooter>
  </headerFooter>
</worksheet>
</file>

<file path=xl/worksheets/sheet2.xml><?xml version="1.0" encoding="utf-8"?>
<worksheet xmlns="http://schemas.openxmlformats.org/spreadsheetml/2006/main" xmlns:r="http://schemas.openxmlformats.org/officeDocument/2006/relationships">
  <sheetPr>
    <tabColor indexed="42"/>
    <pageSetUpPr fitToPage="1"/>
  </sheetPr>
  <dimension ref="B2:L69"/>
  <sheetViews>
    <sheetView showGridLines="0" zoomScaleSheetLayoutView="70" workbookViewId="0" topLeftCell="A1">
      <pane ySplit="2" topLeftCell="BM3" activePane="bottomLeft" state="frozen"/>
      <selection pane="topLeft" activeCell="E28" sqref="E28"/>
      <selection pane="bottomLeft" activeCell="J15" sqref="J15"/>
    </sheetView>
  </sheetViews>
  <sheetFormatPr defaultColWidth="11.421875" defaultRowHeight="12.75"/>
  <cols>
    <col min="1" max="1" width="4.421875" style="28" customWidth="1"/>
    <col min="2" max="2" width="4.00390625" style="183" customWidth="1"/>
    <col min="3" max="8" width="14.8515625" style="28" customWidth="1"/>
    <col min="9" max="9" width="16.57421875" style="406" customWidth="1"/>
    <col min="10" max="10" width="21.57421875" style="77" customWidth="1"/>
    <col min="11" max="11" width="17.8515625" style="77" customWidth="1"/>
    <col min="12" max="12" width="11.421875" style="28" customWidth="1"/>
    <col min="13" max="13" width="16.57421875" style="28" customWidth="1"/>
    <col min="14" max="16384" width="11.421875" style="28" customWidth="1"/>
  </cols>
  <sheetData>
    <row r="2" spans="2:11" ht="35.25" customHeight="1">
      <c r="B2" s="400" t="s">
        <v>274</v>
      </c>
      <c r="C2" s="183"/>
      <c r="D2" s="396"/>
      <c r="E2" s="396"/>
      <c r="F2" s="396"/>
      <c r="G2" s="396"/>
      <c r="H2" s="396"/>
      <c r="I2" s="396"/>
      <c r="J2" s="401"/>
      <c r="K2" s="402"/>
    </row>
    <row r="3" spans="3:11" ht="6" customHeight="1">
      <c r="C3" s="400"/>
      <c r="D3" s="396"/>
      <c r="E3" s="396"/>
      <c r="F3" s="396"/>
      <c r="G3" s="396"/>
      <c r="H3" s="396"/>
      <c r="I3" s="396"/>
      <c r="J3" s="401"/>
      <c r="K3" s="402"/>
    </row>
    <row r="4" spans="2:12" ht="30.75" customHeight="1">
      <c r="B4" s="663" t="s">
        <v>403</v>
      </c>
      <c r="C4" s="663"/>
      <c r="D4" s="663"/>
      <c r="E4" s="663"/>
      <c r="F4" s="663"/>
      <c r="G4" s="663"/>
      <c r="H4" s="663"/>
      <c r="I4" s="663"/>
      <c r="J4" s="663"/>
      <c r="K4" s="663"/>
      <c r="L4" s="403"/>
    </row>
    <row r="5" spans="2:12" ht="81" customHeight="1">
      <c r="B5" s="661" t="s">
        <v>2</v>
      </c>
      <c r="C5" s="662"/>
      <c r="D5" s="662"/>
      <c r="E5" s="662"/>
      <c r="F5" s="662"/>
      <c r="G5" s="662"/>
      <c r="H5" s="662"/>
      <c r="I5" s="662"/>
      <c r="J5" s="662"/>
      <c r="K5" s="662"/>
      <c r="L5" s="403"/>
    </row>
    <row r="6" spans="2:12" ht="18" customHeight="1">
      <c r="B6" s="657" t="s">
        <v>283</v>
      </c>
      <c r="C6" s="657"/>
      <c r="D6" s="657"/>
      <c r="E6" s="657"/>
      <c r="F6" s="657"/>
      <c r="G6" s="657"/>
      <c r="H6" s="657"/>
      <c r="I6" s="657"/>
      <c r="J6" s="657"/>
      <c r="K6" s="657"/>
      <c r="L6" s="404"/>
    </row>
    <row r="7" spans="2:12" ht="9" customHeight="1">
      <c r="B7" s="411"/>
      <c r="C7" s="411"/>
      <c r="D7" s="411"/>
      <c r="E7" s="411"/>
      <c r="F7" s="411"/>
      <c r="G7" s="411"/>
      <c r="H7" s="411"/>
      <c r="I7" s="411"/>
      <c r="J7" s="411"/>
      <c r="K7" s="411"/>
      <c r="L7" s="405"/>
    </row>
    <row r="8" spans="2:11" ht="39.75" customHeight="1">
      <c r="B8" s="658" t="s">
        <v>422</v>
      </c>
      <c r="C8" s="658"/>
      <c r="D8" s="658"/>
      <c r="E8" s="658"/>
      <c r="F8" s="658"/>
      <c r="G8" s="658"/>
      <c r="H8" s="658"/>
      <c r="I8" s="659"/>
      <c r="J8" s="583" t="s">
        <v>26</v>
      </c>
      <c r="K8" s="583" t="s">
        <v>404</v>
      </c>
    </row>
    <row r="9" spans="2:11" ht="6" customHeight="1">
      <c r="B9" s="424"/>
      <c r="C9" s="425"/>
      <c r="D9" s="425"/>
      <c r="E9" s="425"/>
      <c r="F9" s="425"/>
      <c r="G9" s="425"/>
      <c r="H9" s="425"/>
      <c r="I9" s="426"/>
      <c r="J9" s="425"/>
      <c r="K9" s="425"/>
    </row>
    <row r="10" spans="2:11" ht="21" customHeight="1" thickBot="1">
      <c r="B10" s="584" t="s">
        <v>275</v>
      </c>
      <c r="C10" s="427" t="s">
        <v>27</v>
      </c>
      <c r="D10" s="428"/>
      <c r="E10" s="428"/>
      <c r="F10" s="428"/>
      <c r="G10" s="428"/>
      <c r="H10" s="428"/>
      <c r="I10" s="429"/>
      <c r="J10" s="585"/>
      <c r="K10" s="585"/>
    </row>
    <row r="11" spans="2:11" ht="16.5" customHeight="1" thickTop="1">
      <c r="B11" s="586"/>
      <c r="C11" s="518" t="s">
        <v>359</v>
      </c>
      <c r="D11" s="430"/>
      <c r="E11" s="430"/>
      <c r="F11" s="430"/>
      <c r="G11" s="430"/>
      <c r="H11" s="431" t="s">
        <v>25</v>
      </c>
      <c r="I11" s="415">
        <v>2007</v>
      </c>
      <c r="J11" s="412">
        <v>10</v>
      </c>
      <c r="K11" s="587">
        <f>IF($J$15=0,"-",J11/$J$15)</f>
        <v>0.45454545454545453</v>
      </c>
    </row>
    <row r="12" spans="2:11" ht="16.5" customHeight="1">
      <c r="B12" s="588"/>
      <c r="C12" s="516" t="s">
        <v>356</v>
      </c>
      <c r="D12" s="432"/>
      <c r="E12" s="432"/>
      <c r="F12" s="432"/>
      <c r="G12" s="432"/>
      <c r="H12" s="433" t="s">
        <v>25</v>
      </c>
      <c r="I12" s="416">
        <v>2008</v>
      </c>
      <c r="J12" s="413">
        <v>12</v>
      </c>
      <c r="K12" s="589">
        <f>IF($J$15=0,"-",J12/$J$15)</f>
        <v>0.5454545454545454</v>
      </c>
    </row>
    <row r="13" spans="2:11" ht="16.5" customHeight="1">
      <c r="B13" s="588"/>
      <c r="C13" s="516" t="s">
        <v>357</v>
      </c>
      <c r="D13" s="432"/>
      <c r="E13" s="432"/>
      <c r="F13" s="432"/>
      <c r="G13" s="432"/>
      <c r="H13" s="433" t="s">
        <v>25</v>
      </c>
      <c r="I13" s="416">
        <v>2009</v>
      </c>
      <c r="J13" s="413">
        <v>0</v>
      </c>
      <c r="K13" s="589">
        <f>IF($J$15=0,"-",J13/$J$15)</f>
        <v>0</v>
      </c>
    </row>
    <row r="14" spans="2:11" ht="16.5" customHeight="1">
      <c r="B14" s="590"/>
      <c r="C14" s="517" t="s">
        <v>358</v>
      </c>
      <c r="D14" s="434"/>
      <c r="E14" s="434"/>
      <c r="F14" s="434"/>
      <c r="G14" s="434"/>
      <c r="H14" s="435" t="s">
        <v>25</v>
      </c>
      <c r="I14" s="417"/>
      <c r="J14" s="414">
        <v>0</v>
      </c>
      <c r="K14" s="591">
        <f>IF($J$15=0,"-",J14/$J$15)</f>
        <v>0</v>
      </c>
    </row>
    <row r="15" spans="2:11" ht="16.5" customHeight="1">
      <c r="B15" s="592"/>
      <c r="C15" s="436"/>
      <c r="D15" s="436"/>
      <c r="E15" s="436"/>
      <c r="F15" s="436"/>
      <c r="G15" s="436"/>
      <c r="H15" s="436"/>
      <c r="I15" s="437" t="s">
        <v>282</v>
      </c>
      <c r="J15" s="519">
        <f>SUM(J11:J14)</f>
        <v>22</v>
      </c>
      <c r="K15" s="593">
        <f>IF($J$15=0,"-",J15/$J$15)</f>
        <v>1</v>
      </c>
    </row>
    <row r="16" spans="2:11" s="183" customFormat="1" ht="6.75" customHeight="1">
      <c r="B16" s="438"/>
      <c r="C16" s="424"/>
      <c r="D16" s="424"/>
      <c r="E16" s="424"/>
      <c r="F16" s="424"/>
      <c r="G16" s="424"/>
      <c r="H16" s="424"/>
      <c r="I16" s="439"/>
      <c r="J16" s="440"/>
      <c r="K16" s="440"/>
    </row>
    <row r="17" spans="2:11" s="183" customFormat="1" ht="21" customHeight="1" thickBot="1">
      <c r="B17" s="584" t="s">
        <v>276</v>
      </c>
      <c r="C17" s="427" t="s">
        <v>23</v>
      </c>
      <c r="D17" s="428"/>
      <c r="E17" s="428"/>
      <c r="F17" s="428"/>
      <c r="G17" s="428"/>
      <c r="H17" s="428"/>
      <c r="I17" s="594"/>
      <c r="J17" s="595"/>
      <c r="K17" s="596"/>
    </row>
    <row r="18" spans="2:11" ht="16.5" customHeight="1" thickTop="1">
      <c r="B18" s="597"/>
      <c r="C18" s="441" t="s">
        <v>24</v>
      </c>
      <c r="D18" s="441"/>
      <c r="E18" s="441"/>
      <c r="F18" s="441"/>
      <c r="G18" s="441"/>
      <c r="H18" s="441"/>
      <c r="I18" s="442"/>
      <c r="J18" s="598"/>
      <c r="K18" s="443"/>
    </row>
    <row r="19" spans="2:11" ht="15.75" customHeight="1">
      <c r="B19" s="599"/>
      <c r="C19" s="444" t="s">
        <v>166</v>
      </c>
      <c r="D19" s="445"/>
      <c r="E19" s="445"/>
      <c r="F19" s="445"/>
      <c r="G19" s="445"/>
      <c r="H19" s="445"/>
      <c r="I19" s="446"/>
      <c r="J19" s="418">
        <v>22</v>
      </c>
      <c r="K19" s="600">
        <f>IF($J$21=0,"-",J19/$J$21)</f>
        <v>1</v>
      </c>
    </row>
    <row r="20" spans="2:11" ht="15.75" customHeight="1">
      <c r="B20" s="601"/>
      <c r="C20" s="447" t="s">
        <v>165</v>
      </c>
      <c r="D20" s="448"/>
      <c r="E20" s="448"/>
      <c r="F20" s="448"/>
      <c r="G20" s="448"/>
      <c r="H20" s="448"/>
      <c r="I20" s="449"/>
      <c r="J20" s="413">
        <v>0</v>
      </c>
      <c r="K20" s="589">
        <f>IF($J$21=0,"-",J20/$J$21)</f>
        <v>0</v>
      </c>
    </row>
    <row r="21" spans="2:11" ht="15.75" customHeight="1" thickBot="1">
      <c r="B21" s="602"/>
      <c r="C21" s="450"/>
      <c r="D21" s="450"/>
      <c r="E21" s="450"/>
      <c r="F21" s="450"/>
      <c r="G21" s="450"/>
      <c r="H21" s="451"/>
      <c r="I21" s="603" t="s">
        <v>405</v>
      </c>
      <c r="J21" s="604">
        <f>SUM(J19:J20)</f>
        <v>22</v>
      </c>
      <c r="K21" s="605">
        <f>IF($J$21=0,"-",J21/$J$21)</f>
        <v>1</v>
      </c>
    </row>
    <row r="22" spans="2:11" ht="16.5" customHeight="1" thickTop="1">
      <c r="B22" s="597"/>
      <c r="C22" s="441" t="s">
        <v>167</v>
      </c>
      <c r="D22" s="441"/>
      <c r="E22" s="441"/>
      <c r="F22" s="441"/>
      <c r="G22" s="441"/>
      <c r="H22" s="441"/>
      <c r="I22" s="442"/>
      <c r="J22" s="598"/>
      <c r="K22" s="443"/>
    </row>
    <row r="23" spans="2:11" ht="15.75" customHeight="1">
      <c r="B23" s="606"/>
      <c r="C23" s="452" t="s">
        <v>193</v>
      </c>
      <c r="D23" s="453"/>
      <c r="E23" s="453"/>
      <c r="F23" s="453"/>
      <c r="G23" s="453"/>
      <c r="H23" s="453"/>
      <c r="I23" s="454"/>
      <c r="J23" s="418">
        <v>0</v>
      </c>
      <c r="K23" s="600">
        <f aca="true" t="shared" si="0" ref="K23:K29">IF($J$29=0,"-",J23/$J$29)</f>
        <v>0</v>
      </c>
    </row>
    <row r="24" spans="2:11" ht="15.75" customHeight="1">
      <c r="B24" s="601"/>
      <c r="C24" s="447" t="s">
        <v>189</v>
      </c>
      <c r="D24" s="448"/>
      <c r="E24" s="448"/>
      <c r="F24" s="448"/>
      <c r="G24" s="448"/>
      <c r="H24" s="448"/>
      <c r="I24" s="455"/>
      <c r="J24" s="413">
        <v>0</v>
      </c>
      <c r="K24" s="589">
        <f t="shared" si="0"/>
        <v>0</v>
      </c>
    </row>
    <row r="25" spans="2:11" ht="15.75" customHeight="1">
      <c r="B25" s="601"/>
      <c r="C25" s="447" t="s">
        <v>168</v>
      </c>
      <c r="D25" s="448"/>
      <c r="E25" s="448"/>
      <c r="F25" s="448"/>
      <c r="G25" s="448"/>
      <c r="H25" s="448"/>
      <c r="I25" s="455"/>
      <c r="J25" s="413">
        <v>10</v>
      </c>
      <c r="K25" s="589">
        <f t="shared" si="0"/>
        <v>0.45454545454545453</v>
      </c>
    </row>
    <row r="26" spans="2:11" ht="15.75" customHeight="1">
      <c r="B26" s="601"/>
      <c r="C26" s="447" t="s">
        <v>194</v>
      </c>
      <c r="D26" s="448"/>
      <c r="E26" s="448"/>
      <c r="F26" s="448"/>
      <c r="G26" s="448"/>
      <c r="H26" s="448"/>
      <c r="I26" s="455"/>
      <c r="J26" s="413">
        <v>12</v>
      </c>
      <c r="K26" s="589">
        <f t="shared" si="0"/>
        <v>0.5454545454545454</v>
      </c>
    </row>
    <row r="27" spans="2:11" ht="15.75" customHeight="1">
      <c r="B27" s="601"/>
      <c r="C27" s="447" t="s">
        <v>28</v>
      </c>
      <c r="D27" s="448"/>
      <c r="E27" s="448"/>
      <c r="F27" s="448"/>
      <c r="G27" s="448"/>
      <c r="H27" s="448"/>
      <c r="I27" s="455"/>
      <c r="J27" s="413">
        <v>0</v>
      </c>
      <c r="K27" s="589">
        <f t="shared" si="0"/>
        <v>0</v>
      </c>
    </row>
    <row r="28" spans="2:11" ht="15.75" customHeight="1">
      <c r="B28" s="601"/>
      <c r="C28" s="447" t="s">
        <v>169</v>
      </c>
      <c r="D28" s="448"/>
      <c r="E28" s="448"/>
      <c r="F28" s="448"/>
      <c r="G28" s="448"/>
      <c r="H28" s="448"/>
      <c r="I28" s="449"/>
      <c r="J28" s="419">
        <v>0</v>
      </c>
      <c r="K28" s="607">
        <f t="shared" si="0"/>
        <v>0</v>
      </c>
    </row>
    <row r="29" spans="2:11" ht="15.75" customHeight="1" thickBot="1">
      <c r="B29" s="602"/>
      <c r="C29" s="450"/>
      <c r="D29" s="450"/>
      <c r="E29" s="450"/>
      <c r="F29" s="450"/>
      <c r="G29" s="450"/>
      <c r="H29" s="451"/>
      <c r="I29" s="603" t="str">
        <f>I21</f>
        <v>Rappel du total prévisionnel</v>
      </c>
      <c r="J29" s="608">
        <f>SUM(J23:J28)</f>
        <v>22</v>
      </c>
      <c r="K29" s="609">
        <f t="shared" si="0"/>
        <v>1</v>
      </c>
    </row>
    <row r="30" spans="2:11" ht="16.5" customHeight="1" thickTop="1">
      <c r="B30" s="597"/>
      <c r="C30" s="441" t="s">
        <v>170</v>
      </c>
      <c r="D30" s="441"/>
      <c r="E30" s="441"/>
      <c r="F30" s="441"/>
      <c r="G30" s="441"/>
      <c r="H30" s="441"/>
      <c r="I30" s="442"/>
      <c r="J30" s="598"/>
      <c r="K30" s="443"/>
    </row>
    <row r="31" spans="2:11" ht="15.75" customHeight="1">
      <c r="B31" s="610"/>
      <c r="C31" s="456" t="s">
        <v>195</v>
      </c>
      <c r="D31" s="457"/>
      <c r="E31" s="457"/>
      <c r="F31" s="457"/>
      <c r="G31" s="457"/>
      <c r="H31" s="457"/>
      <c r="I31" s="458"/>
      <c r="J31" s="412">
        <v>0</v>
      </c>
      <c r="K31" s="587">
        <f aca="true" t="shared" si="1" ref="K31:K37">IF($J$37=0,"-",J31/$J$37)</f>
        <v>0</v>
      </c>
    </row>
    <row r="32" spans="2:11" ht="15.75" customHeight="1">
      <c r="B32" s="601"/>
      <c r="C32" s="447" t="s">
        <v>171</v>
      </c>
      <c r="D32" s="448"/>
      <c r="E32" s="448"/>
      <c r="F32" s="448"/>
      <c r="G32" s="448"/>
      <c r="H32" s="448"/>
      <c r="I32" s="455"/>
      <c r="J32" s="413">
        <v>6</v>
      </c>
      <c r="K32" s="589">
        <f t="shared" si="1"/>
        <v>0.2727272727272727</v>
      </c>
    </row>
    <row r="33" spans="2:11" ht="15.75" customHeight="1">
      <c r="B33" s="601"/>
      <c r="C33" s="447" t="s">
        <v>172</v>
      </c>
      <c r="D33" s="448"/>
      <c r="E33" s="448"/>
      <c r="F33" s="448"/>
      <c r="G33" s="448"/>
      <c r="H33" s="448"/>
      <c r="I33" s="455"/>
      <c r="J33" s="413">
        <v>9</v>
      </c>
      <c r="K33" s="589">
        <f t="shared" si="1"/>
        <v>0.4090909090909091</v>
      </c>
    </row>
    <row r="34" spans="2:11" ht="15.75" customHeight="1">
      <c r="B34" s="601"/>
      <c r="C34" s="447" t="s">
        <v>191</v>
      </c>
      <c r="D34" s="448"/>
      <c r="E34" s="448"/>
      <c r="F34" s="448"/>
      <c r="G34" s="448"/>
      <c r="H34" s="448"/>
      <c r="I34" s="455"/>
      <c r="J34" s="413">
        <v>7</v>
      </c>
      <c r="K34" s="589">
        <f t="shared" si="1"/>
        <v>0.3181818181818182</v>
      </c>
    </row>
    <row r="35" spans="2:11" ht="15.75" customHeight="1">
      <c r="B35" s="601"/>
      <c r="C35" s="447" t="s">
        <v>190</v>
      </c>
      <c r="D35" s="448"/>
      <c r="E35" s="448"/>
      <c r="F35" s="448"/>
      <c r="G35" s="448"/>
      <c r="H35" s="448"/>
      <c r="I35" s="449"/>
      <c r="J35" s="413">
        <v>0</v>
      </c>
      <c r="K35" s="589">
        <f t="shared" si="1"/>
        <v>0</v>
      </c>
    </row>
    <row r="36" spans="2:11" ht="15.75" customHeight="1">
      <c r="B36" s="601"/>
      <c r="C36" s="447" t="s">
        <v>173</v>
      </c>
      <c r="D36" s="448"/>
      <c r="E36" s="448"/>
      <c r="F36" s="448"/>
      <c r="G36" s="448"/>
      <c r="H36" s="448"/>
      <c r="I36" s="449"/>
      <c r="J36" s="419">
        <v>0</v>
      </c>
      <c r="K36" s="607">
        <f t="shared" si="1"/>
        <v>0</v>
      </c>
    </row>
    <row r="37" spans="2:11" ht="15.75" customHeight="1" thickBot="1">
      <c r="B37" s="602"/>
      <c r="C37" s="450"/>
      <c r="D37" s="450"/>
      <c r="E37" s="450"/>
      <c r="F37" s="450"/>
      <c r="G37" s="450"/>
      <c r="H37" s="451"/>
      <c r="I37" s="603" t="str">
        <f>I21</f>
        <v>Rappel du total prévisionnel</v>
      </c>
      <c r="J37" s="608">
        <f>SUM(J31:J36)</f>
        <v>22</v>
      </c>
      <c r="K37" s="609">
        <f t="shared" si="1"/>
        <v>1</v>
      </c>
    </row>
    <row r="38" spans="2:11" ht="16.5" customHeight="1" thickTop="1">
      <c r="B38" s="597"/>
      <c r="C38" s="441" t="s">
        <v>174</v>
      </c>
      <c r="D38" s="441"/>
      <c r="E38" s="441"/>
      <c r="F38" s="441"/>
      <c r="G38" s="441"/>
      <c r="H38" s="441"/>
      <c r="I38" s="442"/>
      <c r="J38" s="611"/>
      <c r="K38" s="459"/>
    </row>
    <row r="39" spans="2:11" ht="15.75" customHeight="1">
      <c r="B39" s="601"/>
      <c r="C39" s="447" t="s">
        <v>196</v>
      </c>
      <c r="D39" s="447"/>
      <c r="E39" s="447"/>
      <c r="F39" s="447"/>
      <c r="G39" s="447"/>
      <c r="H39" s="447"/>
      <c r="I39" s="455"/>
      <c r="J39" s="413">
        <v>0</v>
      </c>
      <c r="K39" s="589">
        <f>IF($J$15=0,"-",J39/$J$15)</f>
        <v>0</v>
      </c>
    </row>
    <row r="40" spans="2:11" ht="15.75" customHeight="1">
      <c r="B40" s="601"/>
      <c r="C40" s="447" t="s">
        <v>186</v>
      </c>
      <c r="D40" s="447"/>
      <c r="E40" s="447"/>
      <c r="F40" s="447"/>
      <c r="G40" s="447"/>
      <c r="H40" s="447"/>
      <c r="I40" s="455"/>
      <c r="J40" s="413">
        <v>1</v>
      </c>
      <c r="K40" s="589">
        <f>IF($J$15=0,"-",J40/$J$15)</f>
        <v>0.045454545454545456</v>
      </c>
    </row>
    <row r="41" spans="2:11" ht="15.75" customHeight="1" thickBot="1">
      <c r="B41" s="601"/>
      <c r="C41" s="447" t="s">
        <v>187</v>
      </c>
      <c r="D41" s="447"/>
      <c r="E41" s="447"/>
      <c r="F41" s="447"/>
      <c r="G41" s="447"/>
      <c r="H41" s="447"/>
      <c r="I41" s="455"/>
      <c r="J41" s="419">
        <v>21</v>
      </c>
      <c r="K41" s="607">
        <f>IF($J$15=0,"-",J41/$J$15)</f>
        <v>0.9545454545454546</v>
      </c>
    </row>
    <row r="42" spans="2:11" ht="16.5" customHeight="1" thickTop="1">
      <c r="B42" s="597"/>
      <c r="C42" s="441" t="s">
        <v>265</v>
      </c>
      <c r="D42" s="441"/>
      <c r="E42" s="441"/>
      <c r="F42" s="441"/>
      <c r="G42" s="441"/>
      <c r="H42" s="441"/>
      <c r="I42" s="442"/>
      <c r="J42" s="598"/>
      <c r="K42" s="443"/>
    </row>
    <row r="43" spans="2:11" ht="15.75" customHeight="1">
      <c r="B43" s="606"/>
      <c r="C43" s="452" t="s">
        <v>197</v>
      </c>
      <c r="D43" s="453"/>
      <c r="E43" s="453"/>
      <c r="F43" s="453"/>
      <c r="G43" s="453"/>
      <c r="H43" s="453"/>
      <c r="I43" s="454"/>
      <c r="J43" s="412">
        <v>4</v>
      </c>
      <c r="K43" s="587">
        <f aca="true" t="shared" si="2" ref="K43:K49">IF($J$49=0,"-",J43/$J$49)</f>
        <v>0.18181818181818182</v>
      </c>
    </row>
    <row r="44" spans="2:11" ht="15.75" customHeight="1">
      <c r="B44" s="601"/>
      <c r="C44" s="447" t="s">
        <v>198</v>
      </c>
      <c r="D44" s="448"/>
      <c r="E44" s="448"/>
      <c r="F44" s="448"/>
      <c r="G44" s="448"/>
      <c r="H44" s="448"/>
      <c r="I44" s="455"/>
      <c r="J44" s="413">
        <v>6</v>
      </c>
      <c r="K44" s="589">
        <f t="shared" si="2"/>
        <v>0.2727272727272727</v>
      </c>
    </row>
    <row r="45" spans="2:11" ht="15.75" customHeight="1">
      <c r="B45" s="601"/>
      <c r="C45" s="447" t="s">
        <v>199</v>
      </c>
      <c r="D45" s="448"/>
      <c r="E45" s="448"/>
      <c r="F45" s="448"/>
      <c r="G45" s="448"/>
      <c r="H45" s="448"/>
      <c r="I45" s="449"/>
      <c r="J45" s="420">
        <v>7</v>
      </c>
      <c r="K45" s="612">
        <f t="shared" si="2"/>
        <v>0.3181818181818182</v>
      </c>
    </row>
    <row r="46" spans="2:11" ht="15.75" customHeight="1">
      <c r="B46" s="601"/>
      <c r="C46" s="447" t="s">
        <v>200</v>
      </c>
      <c r="D46" s="460"/>
      <c r="E46" s="460"/>
      <c r="F46" s="460"/>
      <c r="G46" s="460"/>
      <c r="H46" s="460"/>
      <c r="I46" s="449"/>
      <c r="J46" s="420">
        <v>3</v>
      </c>
      <c r="K46" s="612">
        <f t="shared" si="2"/>
        <v>0.13636363636363635</v>
      </c>
    </row>
    <row r="47" spans="2:11" ht="15.75" customHeight="1">
      <c r="B47" s="601"/>
      <c r="C47" s="447" t="s">
        <v>201</v>
      </c>
      <c r="D47" s="448"/>
      <c r="E47" s="448"/>
      <c r="F47" s="448"/>
      <c r="G47" s="448"/>
      <c r="H47" s="448"/>
      <c r="I47" s="449"/>
      <c r="J47" s="420">
        <v>2</v>
      </c>
      <c r="K47" s="612">
        <f t="shared" si="2"/>
        <v>0.09090909090909091</v>
      </c>
    </row>
    <row r="48" spans="2:11" ht="15.75" customHeight="1">
      <c r="B48" s="601"/>
      <c r="C48" s="447" t="s">
        <v>202</v>
      </c>
      <c r="D48" s="448"/>
      <c r="E48" s="448"/>
      <c r="F48" s="448"/>
      <c r="G48" s="448"/>
      <c r="H48" s="448"/>
      <c r="I48" s="449"/>
      <c r="J48" s="421"/>
      <c r="K48" s="613">
        <f t="shared" si="2"/>
        <v>0</v>
      </c>
    </row>
    <row r="49" spans="2:11" ht="15.75" customHeight="1" thickBot="1">
      <c r="B49" s="602"/>
      <c r="C49" s="450"/>
      <c r="D49" s="450"/>
      <c r="E49" s="450"/>
      <c r="F49" s="450"/>
      <c r="G49" s="450"/>
      <c r="H49" s="451"/>
      <c r="I49" s="603" t="str">
        <f>I21</f>
        <v>Rappel du total prévisionnel</v>
      </c>
      <c r="J49" s="608">
        <f>SUM(J43:J48)</f>
        <v>22</v>
      </c>
      <c r="K49" s="609">
        <f t="shared" si="2"/>
        <v>1</v>
      </c>
    </row>
    <row r="50" spans="2:11" ht="16.5" customHeight="1" thickTop="1">
      <c r="B50" s="597"/>
      <c r="C50" s="441" t="s">
        <v>406</v>
      </c>
      <c r="D50" s="441"/>
      <c r="E50" s="441"/>
      <c r="F50" s="441"/>
      <c r="G50" s="441"/>
      <c r="H50" s="441"/>
      <c r="I50" s="442"/>
      <c r="J50" s="598"/>
      <c r="K50" s="443"/>
    </row>
    <row r="51" spans="2:11" ht="15.75" customHeight="1">
      <c r="B51" s="610"/>
      <c r="C51" s="456" t="s">
        <v>175</v>
      </c>
      <c r="D51" s="457"/>
      <c r="E51" s="457"/>
      <c r="F51" s="457"/>
      <c r="G51" s="457"/>
      <c r="H51" s="457"/>
      <c r="I51" s="458"/>
      <c r="J51" s="418">
        <v>0</v>
      </c>
      <c r="K51" s="600">
        <f aca="true" t="shared" si="3" ref="K51:K59">IF($J$59=0,"-",J51/$J$59)</f>
        <v>0</v>
      </c>
    </row>
    <row r="52" spans="2:11" ht="15.75" customHeight="1">
      <c r="B52" s="601"/>
      <c r="C52" s="447" t="s">
        <v>203</v>
      </c>
      <c r="D52" s="448"/>
      <c r="E52" s="448"/>
      <c r="F52" s="448"/>
      <c r="G52" s="448"/>
      <c r="H52" s="448"/>
      <c r="I52" s="455"/>
      <c r="J52" s="413">
        <v>0</v>
      </c>
      <c r="K52" s="589">
        <f t="shared" si="3"/>
        <v>0</v>
      </c>
    </row>
    <row r="53" spans="2:11" ht="15.75" customHeight="1">
      <c r="B53" s="601"/>
      <c r="C53" s="447" t="s">
        <v>205</v>
      </c>
      <c r="D53" s="448"/>
      <c r="E53" s="448"/>
      <c r="F53" s="448"/>
      <c r="G53" s="448"/>
      <c r="H53" s="448"/>
      <c r="I53" s="455"/>
      <c r="J53" s="413">
        <v>0</v>
      </c>
      <c r="K53" s="589">
        <f t="shared" si="3"/>
        <v>0</v>
      </c>
    </row>
    <row r="54" spans="2:11" ht="15.75" customHeight="1">
      <c r="B54" s="601"/>
      <c r="C54" s="447" t="s">
        <v>204</v>
      </c>
      <c r="D54" s="448"/>
      <c r="E54" s="448"/>
      <c r="F54" s="448"/>
      <c r="G54" s="448"/>
      <c r="H54" s="448"/>
      <c r="I54" s="455"/>
      <c r="J54" s="413">
        <v>0</v>
      </c>
      <c r="K54" s="589">
        <f t="shared" si="3"/>
        <v>0</v>
      </c>
    </row>
    <row r="55" spans="2:11" ht="15.75" customHeight="1">
      <c r="B55" s="601"/>
      <c r="C55" s="447" t="s">
        <v>176</v>
      </c>
      <c r="D55" s="448"/>
      <c r="E55" s="448"/>
      <c r="F55" s="448"/>
      <c r="G55" s="448"/>
      <c r="H55" s="448"/>
      <c r="I55" s="449"/>
      <c r="J55" s="420">
        <v>0</v>
      </c>
      <c r="K55" s="612">
        <f t="shared" si="3"/>
        <v>0</v>
      </c>
    </row>
    <row r="56" spans="2:11" ht="15.75" customHeight="1">
      <c r="B56" s="601"/>
      <c r="C56" s="447" t="s">
        <v>177</v>
      </c>
      <c r="D56" s="448"/>
      <c r="E56" s="448"/>
      <c r="F56" s="448"/>
      <c r="G56" s="448"/>
      <c r="H56" s="448"/>
      <c r="I56" s="449"/>
      <c r="J56" s="420">
        <v>0</v>
      </c>
      <c r="K56" s="612">
        <f t="shared" si="3"/>
        <v>0</v>
      </c>
    </row>
    <row r="57" spans="2:11" ht="15.75" customHeight="1">
      <c r="B57" s="601"/>
      <c r="C57" s="447" t="s">
        <v>178</v>
      </c>
      <c r="D57" s="448"/>
      <c r="E57" s="448"/>
      <c r="F57" s="448"/>
      <c r="G57" s="448"/>
      <c r="H57" s="448"/>
      <c r="I57" s="449"/>
      <c r="J57" s="420">
        <v>0</v>
      </c>
      <c r="K57" s="612">
        <f t="shared" si="3"/>
        <v>0</v>
      </c>
    </row>
    <row r="58" spans="2:11" ht="15.75" customHeight="1">
      <c r="B58" s="601"/>
      <c r="C58" s="447" t="s">
        <v>188</v>
      </c>
      <c r="D58" s="448"/>
      <c r="E58" s="448"/>
      <c r="F58" s="448"/>
      <c r="G58" s="448"/>
      <c r="H58" s="448"/>
      <c r="I58" s="449"/>
      <c r="J58" s="421">
        <v>22</v>
      </c>
      <c r="K58" s="613">
        <f t="shared" si="3"/>
        <v>1</v>
      </c>
    </row>
    <row r="59" spans="2:11" ht="15.75" customHeight="1" thickBot="1">
      <c r="B59" s="602"/>
      <c r="C59" s="450"/>
      <c r="D59" s="450"/>
      <c r="E59" s="450"/>
      <c r="F59" s="450"/>
      <c r="G59" s="450"/>
      <c r="H59" s="451"/>
      <c r="I59" s="603" t="str">
        <f>I21</f>
        <v>Rappel du total prévisionnel</v>
      </c>
      <c r="J59" s="608">
        <f>SUM(J51:J58)</f>
        <v>22</v>
      </c>
      <c r="K59" s="609">
        <f t="shared" si="3"/>
        <v>1</v>
      </c>
    </row>
    <row r="60" spans="2:11" ht="16.5" customHeight="1" thickTop="1">
      <c r="B60" s="597"/>
      <c r="C60" s="441" t="s">
        <v>277</v>
      </c>
      <c r="D60" s="441"/>
      <c r="E60" s="441"/>
      <c r="F60" s="441"/>
      <c r="G60" s="441"/>
      <c r="H60" s="441"/>
      <c r="I60" s="442"/>
      <c r="J60" s="611"/>
      <c r="K60" s="459"/>
    </row>
    <row r="61" spans="2:11" ht="15.75" customHeight="1">
      <c r="B61" s="601"/>
      <c r="C61" s="486" t="s">
        <v>278</v>
      </c>
      <c r="D61" s="486"/>
      <c r="E61" s="486"/>
      <c r="F61" s="486"/>
      <c r="G61" s="486"/>
      <c r="H61" s="486"/>
      <c r="I61" s="487"/>
      <c r="J61" s="413">
        <v>14</v>
      </c>
      <c r="K61" s="589">
        <f>IF($J$15=0,"-",J61/$J$15)</f>
        <v>0.6363636363636364</v>
      </c>
    </row>
    <row r="62" spans="2:11" ht="15.75" customHeight="1">
      <c r="B62" s="601"/>
      <c r="C62" s="486" t="s">
        <v>407</v>
      </c>
      <c r="D62" s="486"/>
      <c r="E62" s="486"/>
      <c r="F62" s="486"/>
      <c r="G62" s="486"/>
      <c r="H62" s="486"/>
      <c r="I62" s="487"/>
      <c r="J62" s="413">
        <v>0</v>
      </c>
      <c r="K62" s="589">
        <f>IF($J$15=0,"-",J62/$J$15)</f>
        <v>0</v>
      </c>
    </row>
    <row r="63" spans="2:11" ht="15.75" customHeight="1">
      <c r="B63" s="601"/>
      <c r="C63" s="684" t="s">
        <v>408</v>
      </c>
      <c r="D63" s="684"/>
      <c r="E63" s="684"/>
      <c r="F63" s="684"/>
      <c r="G63" s="684"/>
      <c r="H63" s="684"/>
      <c r="I63" s="685"/>
      <c r="J63" s="413">
        <v>7</v>
      </c>
      <c r="K63" s="589">
        <f>IF($J$15=0,"-",J63/$J$15)</f>
        <v>0.3181818181818182</v>
      </c>
    </row>
    <row r="64" spans="2:11" ht="15.75" customHeight="1">
      <c r="B64" s="601"/>
      <c r="C64" s="684" t="s">
        <v>409</v>
      </c>
      <c r="D64" s="684"/>
      <c r="E64" s="684"/>
      <c r="F64" s="684"/>
      <c r="G64" s="684"/>
      <c r="H64" s="684"/>
      <c r="I64" s="685"/>
      <c r="J64" s="413">
        <v>5</v>
      </c>
      <c r="K64" s="589">
        <f>IF($J$15=0,"-",J64/$J$15)</f>
        <v>0.22727272727272727</v>
      </c>
    </row>
    <row r="65" spans="2:11" ht="15.75" customHeight="1">
      <c r="B65" s="601"/>
      <c r="C65" s="486" t="s">
        <v>410</v>
      </c>
      <c r="D65" s="486"/>
      <c r="E65" s="486"/>
      <c r="F65" s="486"/>
      <c r="G65" s="486"/>
      <c r="H65" s="486"/>
      <c r="I65" s="487"/>
      <c r="J65" s="413">
        <v>0</v>
      </c>
      <c r="K65" s="589">
        <f>IF($J$15=0,"-",J65/$J$15)</f>
        <v>0</v>
      </c>
    </row>
    <row r="66" spans="2:11" ht="4.5" customHeight="1">
      <c r="B66" s="610"/>
      <c r="C66" s="461"/>
      <c r="D66" s="462"/>
      <c r="E66" s="462"/>
      <c r="F66" s="462"/>
      <c r="G66" s="462"/>
      <c r="H66" s="462"/>
      <c r="I66" s="439"/>
      <c r="J66" s="422"/>
      <c r="K66" s="600"/>
    </row>
    <row r="67" spans="2:11" ht="15.75" customHeight="1">
      <c r="B67" s="601"/>
      <c r="C67" s="614" t="s">
        <v>29</v>
      </c>
      <c r="D67" s="463"/>
      <c r="E67" s="615"/>
      <c r="F67" s="686"/>
      <c r="G67" s="686"/>
      <c r="H67" s="686"/>
      <c r="I67" s="687"/>
      <c r="J67" s="413"/>
      <c r="K67" s="589">
        <f>IF($J$15=0,"-",J67/$J$15)</f>
        <v>0</v>
      </c>
    </row>
    <row r="68" spans="2:11" ht="15.75" customHeight="1">
      <c r="B68" s="616"/>
      <c r="C68" s="617" t="s">
        <v>29</v>
      </c>
      <c r="D68" s="464"/>
      <c r="E68" s="618"/>
      <c r="F68" s="688"/>
      <c r="G68" s="688"/>
      <c r="H68" s="688"/>
      <c r="I68" s="689"/>
      <c r="J68" s="414"/>
      <c r="K68" s="591">
        <f>IF($J$15=0,"-",J68/$J$15)</f>
        <v>0</v>
      </c>
    </row>
    <row r="69" spans="2:11" s="37" customFormat="1" ht="15.75" customHeight="1">
      <c r="B69" s="408"/>
      <c r="C69" s="407"/>
      <c r="D69" s="407"/>
      <c r="E69" s="407"/>
      <c r="F69" s="407"/>
      <c r="G69" s="407"/>
      <c r="H69" s="407"/>
      <c r="I69" s="409"/>
      <c r="J69" s="410"/>
      <c r="K69" s="410"/>
    </row>
  </sheetData>
  <mergeCells count="8">
    <mergeCell ref="B4:K4"/>
    <mergeCell ref="B5:K5"/>
    <mergeCell ref="B6:K6"/>
    <mergeCell ref="B8:I8"/>
    <mergeCell ref="C63:I63"/>
    <mergeCell ref="C64:I64"/>
    <mergeCell ref="F67:I67"/>
    <mergeCell ref="F68:I68"/>
  </mergeCells>
  <printOptions/>
  <pageMargins left="0.39" right="0.39" top="0.39" bottom="0.77" header="0.3937007874015748" footer="0.58"/>
  <pageSetup fitToHeight="2" fitToWidth="1" horizontalDpi="600" verticalDpi="600" orientation="portrait" paperSize="9" scale="65" r:id="rId1"/>
  <headerFooter alignWithMargins="0">
    <oddFooter>&amp;LObjectif Compétitivité régionale et emploi (2007-2013) /  Demande de subvention FSE</oddFooter>
  </headerFooter>
  <rowBreaks count="1" manualBreakCount="1">
    <brk id="37" min="1" max="10" man="1"/>
  </row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B2:G45"/>
  <sheetViews>
    <sheetView showGridLines="0" zoomScaleSheetLayoutView="70" workbookViewId="0" topLeftCell="A1">
      <pane ySplit="4" topLeftCell="BM5" activePane="bottomLeft" state="frozen"/>
      <selection pane="topLeft" activeCell="E28" sqref="E28"/>
      <selection pane="bottomLeft" activeCell="D29" sqref="D29"/>
    </sheetView>
  </sheetViews>
  <sheetFormatPr defaultColWidth="11.421875" defaultRowHeight="12.75"/>
  <cols>
    <col min="1" max="1" width="3.8515625" style="28" customWidth="1"/>
    <col min="2" max="2" width="2.421875" style="183" customWidth="1"/>
    <col min="3" max="3" width="3.140625" style="28" customWidth="1"/>
    <col min="4" max="4" width="90.57421875" style="28" customWidth="1"/>
    <col min="5" max="5" width="24.421875" style="37" customWidth="1"/>
    <col min="6" max="6" width="18.8515625" style="28" customWidth="1"/>
    <col min="7" max="7" width="3.28125" style="28" customWidth="1"/>
    <col min="8" max="16384" width="11.421875" style="28" customWidth="1"/>
  </cols>
  <sheetData>
    <row r="2" spans="2:7" ht="35.25" customHeight="1">
      <c r="B2" s="28"/>
      <c r="D2" s="400" t="s">
        <v>274</v>
      </c>
      <c r="E2" s="183"/>
      <c r="F2" s="396"/>
      <c r="G2" s="396"/>
    </row>
    <row r="3" spans="2:7" ht="9" customHeight="1">
      <c r="B3" s="411"/>
      <c r="C3" s="411"/>
      <c r="D3" s="411"/>
      <c r="E3" s="411"/>
      <c r="F3" s="411"/>
      <c r="G3" s="411"/>
    </row>
    <row r="4" spans="2:7" ht="49.5" customHeight="1">
      <c r="B4" s="28"/>
      <c r="C4" s="582"/>
      <c r="D4" s="582" t="s">
        <v>0</v>
      </c>
      <c r="E4" s="583" t="s">
        <v>284</v>
      </c>
      <c r="F4" s="583" t="s">
        <v>411</v>
      </c>
      <c r="G4" s="582"/>
    </row>
    <row r="5" spans="2:7" ht="9" customHeight="1">
      <c r="B5" s="411"/>
      <c r="C5" s="411"/>
      <c r="D5" s="411"/>
      <c r="E5" s="411"/>
      <c r="F5" s="411"/>
      <c r="G5" s="411"/>
    </row>
    <row r="6" spans="4:6" ht="26.25" customHeight="1">
      <c r="D6" s="619" t="s">
        <v>286</v>
      </c>
      <c r="E6" s="620"/>
      <c r="F6" s="621"/>
    </row>
    <row r="7" spans="4:6" ht="21" customHeight="1">
      <c r="D7" s="622" t="s">
        <v>279</v>
      </c>
      <c r="E7" s="467">
        <v>2</v>
      </c>
      <c r="F7" s="623">
        <f aca="true" t="shared" si="0" ref="F7:F17">IF($E$27=0,"-",E7/$E$27)</f>
        <v>0.09090909090909091</v>
      </c>
    </row>
    <row r="8" spans="4:6" ht="21" customHeight="1">
      <c r="D8" s="622" t="s">
        <v>288</v>
      </c>
      <c r="E8" s="467">
        <v>7</v>
      </c>
      <c r="F8" s="623">
        <f t="shared" si="0"/>
        <v>0.3181818181818182</v>
      </c>
    </row>
    <row r="9" spans="4:6" ht="21" customHeight="1">
      <c r="D9" s="622" t="s">
        <v>287</v>
      </c>
      <c r="E9" s="467">
        <v>5</v>
      </c>
      <c r="F9" s="623">
        <f t="shared" si="0"/>
        <v>0.22727272727272727</v>
      </c>
    </row>
    <row r="10" spans="4:6" ht="21" customHeight="1">
      <c r="D10" s="622" t="s">
        <v>428</v>
      </c>
      <c r="E10" s="467">
        <v>1</v>
      </c>
      <c r="F10" s="623">
        <f t="shared" si="0"/>
        <v>0.045454545454545456</v>
      </c>
    </row>
    <row r="11" spans="4:6" ht="21" customHeight="1">
      <c r="D11" s="622" t="s">
        <v>429</v>
      </c>
      <c r="E11" s="467">
        <v>4</v>
      </c>
      <c r="F11" s="623">
        <f t="shared" si="0"/>
        <v>0.18181818181818182</v>
      </c>
    </row>
    <row r="12" spans="4:6" ht="21" customHeight="1">
      <c r="D12" s="622" t="s">
        <v>430</v>
      </c>
      <c r="E12" s="467">
        <v>1</v>
      </c>
      <c r="F12" s="623">
        <f t="shared" si="0"/>
        <v>0.045454545454545456</v>
      </c>
    </row>
    <row r="13" spans="4:6" ht="21" customHeight="1">
      <c r="D13" s="622" t="s">
        <v>431</v>
      </c>
      <c r="E13" s="467">
        <v>0</v>
      </c>
      <c r="F13" s="623">
        <f t="shared" si="0"/>
        <v>0</v>
      </c>
    </row>
    <row r="14" spans="4:6" ht="21" customHeight="1">
      <c r="D14" s="622" t="s">
        <v>18</v>
      </c>
      <c r="E14" s="467">
        <v>0</v>
      </c>
      <c r="F14" s="623">
        <f t="shared" si="0"/>
        <v>0</v>
      </c>
    </row>
    <row r="15" spans="4:6" ht="21" customHeight="1">
      <c r="D15" s="622" t="s">
        <v>21</v>
      </c>
      <c r="E15" s="467">
        <v>0</v>
      </c>
      <c r="F15" s="623">
        <f t="shared" si="0"/>
        <v>0</v>
      </c>
    </row>
    <row r="16" spans="4:6" ht="21" customHeight="1">
      <c r="D16" s="622" t="s">
        <v>22</v>
      </c>
      <c r="E16" s="467">
        <v>0</v>
      </c>
      <c r="F16" s="623">
        <f t="shared" si="0"/>
        <v>0</v>
      </c>
    </row>
    <row r="17" spans="4:6" ht="21" customHeight="1">
      <c r="D17" s="622" t="s">
        <v>17</v>
      </c>
      <c r="E17" s="467">
        <v>0</v>
      </c>
      <c r="F17" s="623">
        <f t="shared" si="0"/>
        <v>0</v>
      </c>
    </row>
    <row r="18" spans="4:6" ht="6" customHeight="1">
      <c r="D18" s="624"/>
      <c r="E18" s="468"/>
      <c r="F18" s="625"/>
    </row>
    <row r="19" spans="4:6" ht="21" customHeight="1">
      <c r="D19" s="622" t="s">
        <v>412</v>
      </c>
      <c r="E19" s="467">
        <v>0</v>
      </c>
      <c r="F19" s="623">
        <f>IF($E$27=0,"-",E19/$E$27)</f>
        <v>0</v>
      </c>
    </row>
    <row r="20" spans="4:6" ht="6" customHeight="1">
      <c r="D20" s="626"/>
      <c r="E20" s="469"/>
      <c r="F20" s="627"/>
    </row>
    <row r="21" spans="4:6" ht="21" customHeight="1">
      <c r="D21" s="628" t="s">
        <v>413</v>
      </c>
      <c r="E21" s="470">
        <f>SUM(E7:E17)+E19</f>
        <v>20</v>
      </c>
      <c r="F21" s="629">
        <f>IF($E$27=0,"-",E21/$E$27)</f>
        <v>0.9090909090909091</v>
      </c>
    </row>
    <row r="22" spans="4:6" ht="6" customHeight="1">
      <c r="D22" s="630"/>
      <c r="E22" s="471"/>
      <c r="F22" s="631"/>
    </row>
    <row r="23" spans="4:6" ht="21" customHeight="1">
      <c r="D23" s="632" t="s">
        <v>285</v>
      </c>
      <c r="E23" s="467">
        <v>2</v>
      </c>
      <c r="F23" s="623">
        <f>IF($E$27=0,"-",E23/$E$27)</f>
        <v>0.09090909090909091</v>
      </c>
    </row>
    <row r="24" spans="4:6" ht="6" customHeight="1">
      <c r="D24" s="633"/>
      <c r="E24" s="472"/>
      <c r="F24" s="634"/>
    </row>
    <row r="25" spans="4:6" ht="21" customHeight="1">
      <c r="D25" s="635" t="s">
        <v>19</v>
      </c>
      <c r="E25" s="473">
        <v>0</v>
      </c>
      <c r="F25" s="477">
        <f>IF($E$27=0,"-",E25/$E$27)</f>
        <v>0</v>
      </c>
    </row>
    <row r="26" spans="4:6" ht="6" customHeight="1">
      <c r="D26" s="465"/>
      <c r="E26" s="472"/>
      <c r="F26" s="475"/>
    </row>
    <row r="27" spans="4:6" ht="21" customHeight="1">
      <c r="D27" s="628" t="s">
        <v>280</v>
      </c>
      <c r="E27" s="474">
        <f>E25+E23+E21</f>
        <v>22</v>
      </c>
      <c r="F27" s="476">
        <f>IF($E$27=0,"-",E27/$E$27)</f>
        <v>1</v>
      </c>
    </row>
    <row r="28" spans="4:6" ht="21" customHeight="1">
      <c r="D28" s="636" t="s">
        <v>20</v>
      </c>
      <c r="E28" s="637">
        <f>'D1'!$J$15</f>
        <v>22</v>
      </c>
      <c r="F28" s="478"/>
    </row>
    <row r="29" spans="4:6" ht="21" customHeight="1">
      <c r="D29" s="638"/>
      <c r="E29" s="639"/>
      <c r="F29" s="640"/>
    </row>
    <row r="30" spans="4:6" ht="20.25">
      <c r="D30" s="582" t="s">
        <v>1</v>
      </c>
      <c r="E30" s="639"/>
      <c r="F30" s="481" t="s">
        <v>414</v>
      </c>
    </row>
    <row r="31" spans="4:6" ht="12" customHeight="1">
      <c r="D31" s="638"/>
      <c r="E31" s="640"/>
      <c r="F31" s="640"/>
    </row>
    <row r="32" spans="4:6" ht="12.75" customHeight="1">
      <c r="D32" s="691" t="s">
        <v>415</v>
      </c>
      <c r="E32" s="641"/>
      <c r="F32" s="660" t="s">
        <v>416</v>
      </c>
    </row>
    <row r="33" spans="4:6" ht="13.5" customHeight="1" thickBot="1">
      <c r="D33" s="692"/>
      <c r="E33" s="642"/>
      <c r="F33" s="690"/>
    </row>
    <row r="34" spans="4:6" ht="21" customHeight="1" thickTop="1">
      <c r="D34" s="695" t="s">
        <v>219</v>
      </c>
      <c r="E34" s="696"/>
      <c r="F34" s="479">
        <v>0.5</v>
      </c>
    </row>
    <row r="35" spans="4:6" ht="21" customHeight="1">
      <c r="D35" s="697" t="s">
        <v>417</v>
      </c>
      <c r="E35" s="698"/>
      <c r="F35" s="480">
        <v>0.6</v>
      </c>
    </row>
    <row r="36" spans="4:6" ht="21" customHeight="1">
      <c r="D36" s="697" t="s">
        <v>418</v>
      </c>
      <c r="E36" s="698"/>
      <c r="F36" s="480">
        <v>0.75</v>
      </c>
    </row>
    <row r="37" spans="4:6" ht="21" customHeight="1">
      <c r="D37" s="693" t="s">
        <v>419</v>
      </c>
      <c r="E37" s="694"/>
      <c r="F37" s="643" t="s">
        <v>420</v>
      </c>
    </row>
    <row r="38" spans="4:6" ht="7.5" customHeight="1">
      <c r="D38" s="644"/>
      <c r="E38" s="645"/>
      <c r="F38" s="466"/>
    </row>
    <row r="39" spans="4:6" ht="21" customHeight="1">
      <c r="D39" s="646" t="s">
        <v>421</v>
      </c>
      <c r="E39" s="647" t="s">
        <v>281</v>
      </c>
      <c r="F39" s="647" t="s">
        <v>53</v>
      </c>
    </row>
    <row r="40" spans="4:6" ht="21" customHeight="1">
      <c r="D40" s="648"/>
      <c r="E40" s="649"/>
      <c r="F40" s="650"/>
    </row>
    <row r="41" spans="4:6" ht="21" customHeight="1">
      <c r="D41" s="648"/>
      <c r="E41" s="649"/>
      <c r="F41" s="650"/>
    </row>
    <row r="42" spans="4:6" ht="21" customHeight="1">
      <c r="D42" s="648"/>
      <c r="E42" s="649"/>
      <c r="F42" s="650"/>
    </row>
    <row r="43" spans="4:6" ht="21" customHeight="1">
      <c r="D43" s="648"/>
      <c r="E43" s="649"/>
      <c r="F43" s="650"/>
    </row>
    <row r="44" spans="4:6" ht="21" customHeight="1">
      <c r="D44" s="651"/>
      <c r="E44" s="652"/>
      <c r="F44" s="653"/>
    </row>
    <row r="45" spans="4:6" ht="12.75">
      <c r="D45" s="40"/>
      <c r="E45" s="77"/>
      <c r="F45" s="481"/>
    </row>
  </sheetData>
  <mergeCells count="6">
    <mergeCell ref="F32:F33"/>
    <mergeCell ref="D32:D33"/>
    <mergeCell ref="D37:E37"/>
    <mergeCell ref="D34:E34"/>
    <mergeCell ref="D35:E35"/>
    <mergeCell ref="D36:E36"/>
  </mergeCells>
  <printOptions/>
  <pageMargins left="0.39" right="0.41" top="0.59" bottom="0.83" header="0.3937007874015748" footer="0.58"/>
  <pageSetup fitToHeight="1" fitToWidth="1" horizontalDpi="600" verticalDpi="600" orientation="portrait" paperSize="9" scale="72" r:id="rId1"/>
  <headerFooter alignWithMargins="0">
    <oddFooter>&amp;LObjectif Compétitivité régionale et emploi (2007-2013) /  Demande de subvention FSE</oddFooter>
  </headerFooter>
</worksheet>
</file>

<file path=xl/worksheets/sheet4.xml><?xml version="1.0" encoding="utf-8"?>
<worksheet xmlns="http://schemas.openxmlformats.org/spreadsheetml/2006/main" xmlns:r="http://schemas.openxmlformats.org/officeDocument/2006/relationships">
  <sheetPr>
    <tabColor indexed="44"/>
    <pageSetUpPr fitToPage="1"/>
  </sheetPr>
  <dimension ref="B2:L36"/>
  <sheetViews>
    <sheetView showGridLines="0" showZeros="0" workbookViewId="0" topLeftCell="A1">
      <pane ySplit="4" topLeftCell="BM5" activePane="bottomLeft" state="frozen"/>
      <selection pane="topLeft" activeCell="A1" sqref="A1"/>
      <selection pane="bottomLeft" activeCell="B26" sqref="B26"/>
    </sheetView>
  </sheetViews>
  <sheetFormatPr defaultColWidth="11.421875" defaultRowHeight="12.75"/>
  <cols>
    <col min="1" max="1" width="5.00390625" style="57" customWidth="1"/>
    <col min="2" max="2" width="27.7109375" style="65" customWidth="1"/>
    <col min="3" max="3" width="17.140625" style="57" customWidth="1"/>
    <col min="4" max="4" width="7.7109375" style="57" customWidth="1"/>
    <col min="5" max="5" width="17.140625" style="57" customWidth="1"/>
    <col min="6" max="6" width="7.7109375" style="57" customWidth="1"/>
    <col min="7" max="7" width="17.140625" style="57" customWidth="1"/>
    <col min="8" max="8" width="7.57421875" style="57" customWidth="1"/>
    <col min="9" max="9" width="17.140625" style="57" customWidth="1"/>
    <col min="10" max="10" width="7.7109375" style="57" customWidth="1"/>
    <col min="11" max="11" width="17.140625" style="57" customWidth="1"/>
    <col min="12" max="12" width="7.7109375" style="57" customWidth="1"/>
    <col min="13" max="16384" width="11.421875" style="57" customWidth="1"/>
  </cols>
  <sheetData>
    <row r="2" ht="25.5">
      <c r="B2" s="67" t="s">
        <v>145</v>
      </c>
    </row>
    <row r="4" ht="20.25">
      <c r="B4" s="579" t="s">
        <v>4</v>
      </c>
    </row>
    <row r="5" ht="6" customHeight="1">
      <c r="B5" s="68"/>
    </row>
    <row r="6" spans="2:12" ht="16.5" customHeight="1">
      <c r="B6" s="580" t="s">
        <v>262</v>
      </c>
      <c r="C6" s="581"/>
      <c r="D6" s="581"/>
      <c r="E6" s="581"/>
      <c r="F6" s="581"/>
      <c r="G6" s="581"/>
      <c r="H6" s="581"/>
      <c r="I6" s="581"/>
      <c r="J6" s="581"/>
      <c r="K6" s="581"/>
      <c r="L6" s="581"/>
    </row>
    <row r="7" ht="6.75" customHeight="1">
      <c r="B7" s="135"/>
    </row>
    <row r="8" spans="2:10" ht="19.5" customHeight="1">
      <c r="B8" s="135"/>
      <c r="C8" s="710" t="s">
        <v>63</v>
      </c>
      <c r="D8" s="711"/>
      <c r="E8" s="710" t="s">
        <v>64</v>
      </c>
      <c r="F8" s="711"/>
      <c r="G8" s="710" t="s">
        <v>65</v>
      </c>
      <c r="H8" s="711"/>
      <c r="I8" s="710" t="s">
        <v>66</v>
      </c>
      <c r="J8" s="711"/>
    </row>
    <row r="9" spans="2:12" ht="24.75" customHeight="1">
      <c r="B9" s="70" t="s">
        <v>82</v>
      </c>
      <c r="C9" s="699">
        <v>2007</v>
      </c>
      <c r="D9" s="700"/>
      <c r="E9" s="699">
        <v>2008</v>
      </c>
      <c r="F9" s="700"/>
      <c r="G9" s="699">
        <v>2008</v>
      </c>
      <c r="H9" s="700"/>
      <c r="I9" s="699"/>
      <c r="J9" s="700"/>
      <c r="K9" s="102" t="s">
        <v>48</v>
      </c>
      <c r="L9" s="103"/>
    </row>
    <row r="10" spans="2:12" ht="25.5" customHeight="1" thickBot="1">
      <c r="B10" s="71" t="s">
        <v>46</v>
      </c>
      <c r="C10" s="58" t="s">
        <v>50</v>
      </c>
      <c r="D10" s="59" t="s">
        <v>49</v>
      </c>
      <c r="E10" s="58" t="s">
        <v>50</v>
      </c>
      <c r="F10" s="58" t="s">
        <v>49</v>
      </c>
      <c r="G10" s="60" t="s">
        <v>50</v>
      </c>
      <c r="H10" s="59" t="s">
        <v>49</v>
      </c>
      <c r="I10" s="58" t="s">
        <v>50</v>
      </c>
      <c r="J10" s="58" t="s">
        <v>49</v>
      </c>
      <c r="K10" s="104" t="s">
        <v>50</v>
      </c>
      <c r="L10" s="105" t="s">
        <v>49</v>
      </c>
    </row>
    <row r="11" spans="2:12" ht="37.5" customHeight="1">
      <c r="B11" s="165" t="s">
        <v>85</v>
      </c>
      <c r="C11" s="325">
        <f>SUM(C12:C15)</f>
        <v>17492</v>
      </c>
      <c r="D11" s="166">
        <f aca="true" t="shared" si="0" ref="D11:D18">IF(C11=0,"-",C11/C$18)</f>
        <v>0.860953880986366</v>
      </c>
      <c r="E11" s="325">
        <f>SUM(E12:E15)</f>
        <v>16507</v>
      </c>
      <c r="F11" s="167">
        <f aca="true" t="shared" si="1" ref="F11:F18">IF(E11=0,"-",E11/E$18)</f>
        <v>0.7819146416560088</v>
      </c>
      <c r="G11" s="325">
        <f>SUM(G12:G15)</f>
        <v>13009</v>
      </c>
      <c r="H11" s="167">
        <f aca="true" t="shared" si="2" ref="H11:H18">IF(G11=0,"-",G11/G$18)</f>
        <v>0.7524437503615016</v>
      </c>
      <c r="I11" s="325">
        <f>SUM(I12:I15)</f>
        <v>0</v>
      </c>
      <c r="J11" s="167" t="str">
        <f aca="true" t="shared" si="3" ref="J11:J18">IF(I11=0,"-",I11/I$18)</f>
        <v>-</v>
      </c>
      <c r="K11" s="331">
        <f>SUM(K12:K15)</f>
        <v>47008</v>
      </c>
      <c r="L11" s="168">
        <f aca="true" t="shared" si="4" ref="L11:L18">IF(K11=0,"-",K11/K$18)</f>
        <v>0.8005858609942607</v>
      </c>
    </row>
    <row r="12" spans="2:12" ht="37.5" customHeight="1">
      <c r="B12" s="174" t="s">
        <v>57</v>
      </c>
      <c r="C12" s="326">
        <f>'E.1.2.1'!G16</f>
        <v>9780</v>
      </c>
      <c r="D12" s="163">
        <f t="shared" si="0"/>
        <v>0.48137028104542995</v>
      </c>
      <c r="E12" s="326">
        <f>'E.1.2.1'!G25</f>
        <v>12862</v>
      </c>
      <c r="F12" s="163">
        <f t="shared" si="1"/>
        <v>0.6092558381886221</v>
      </c>
      <c r="G12" s="326">
        <f>'E.1.2.1'!G34</f>
        <v>10584</v>
      </c>
      <c r="H12" s="163">
        <f t="shared" si="2"/>
        <v>0.6121811556480999</v>
      </c>
      <c r="I12" s="326">
        <f>'E.1.2.1'!G43</f>
        <v>0</v>
      </c>
      <c r="J12" s="163" t="str">
        <f t="shared" si="3"/>
        <v>-</v>
      </c>
      <c r="K12" s="332">
        <f aca="true" t="shared" si="5" ref="K12:K17">C12+E12+G12+I12</f>
        <v>33226</v>
      </c>
      <c r="L12" s="164">
        <f t="shared" si="4"/>
        <v>0.5658667847471771</v>
      </c>
    </row>
    <row r="13" spans="2:12" ht="37.5" customHeight="1">
      <c r="B13" s="175" t="s">
        <v>58</v>
      </c>
      <c r="C13" s="327">
        <f>'E.1.2.2 - E.1.2.3'!E13</f>
        <v>6492</v>
      </c>
      <c r="D13" s="125">
        <f t="shared" si="0"/>
        <v>0.3195353644731013</v>
      </c>
      <c r="E13" s="327">
        <f>'E.1.2.2 - E.1.2.3'!F13</f>
        <v>631</v>
      </c>
      <c r="F13" s="125">
        <f t="shared" si="1"/>
        <v>0.029889630998057883</v>
      </c>
      <c r="G13" s="327">
        <f>'E.1.2.2 - E.1.2.3'!G13</f>
        <v>631</v>
      </c>
      <c r="H13" s="125">
        <f t="shared" si="2"/>
        <v>0.036497194748105734</v>
      </c>
      <c r="I13" s="327">
        <f>'E.1.2.2 - E.1.2.3'!H13</f>
        <v>0</v>
      </c>
      <c r="J13" s="125" t="str">
        <f t="shared" si="3"/>
        <v>-</v>
      </c>
      <c r="K13" s="333">
        <f t="shared" si="5"/>
        <v>7754</v>
      </c>
      <c r="L13" s="126">
        <f t="shared" si="4"/>
        <v>0.13205715550862612</v>
      </c>
    </row>
    <row r="14" spans="2:12" ht="37.5" customHeight="1">
      <c r="B14" s="175" t="s">
        <v>59</v>
      </c>
      <c r="C14" s="327">
        <f>'E.1.2.2 - E.1.2.3'!E26</f>
        <v>1100</v>
      </c>
      <c r="D14" s="125">
        <f t="shared" si="0"/>
        <v>0.05414185165132648</v>
      </c>
      <c r="E14" s="327">
        <f>'E.1.2.2 - E.1.2.3'!F26</f>
        <v>2750</v>
      </c>
      <c r="F14" s="125">
        <f t="shared" si="1"/>
        <v>0.13026384349391312</v>
      </c>
      <c r="G14" s="327">
        <f>'E.1.2.2 - E.1.2.3'!G26</f>
        <v>1650</v>
      </c>
      <c r="H14" s="125">
        <f t="shared" si="2"/>
        <v>0.09543640465035572</v>
      </c>
      <c r="I14" s="327">
        <f>'E.1.2.2 - E.1.2.3'!H26</f>
        <v>0</v>
      </c>
      <c r="J14" s="125" t="str">
        <f t="shared" si="3"/>
        <v>-</v>
      </c>
      <c r="K14" s="333">
        <f t="shared" si="5"/>
        <v>5500</v>
      </c>
      <c r="L14" s="126">
        <f t="shared" si="4"/>
        <v>0.0936696357102713</v>
      </c>
    </row>
    <row r="15" spans="2:12" ht="37.5" customHeight="1" thickBot="1">
      <c r="B15" s="176" t="s">
        <v>181</v>
      </c>
      <c r="C15" s="328">
        <f>'E.1.2.4'!F11</f>
        <v>120</v>
      </c>
      <c r="D15" s="127">
        <f t="shared" si="0"/>
        <v>0.005906383816508343</v>
      </c>
      <c r="E15" s="328">
        <f>'E.1.2.4'!G11</f>
        <v>264</v>
      </c>
      <c r="F15" s="127">
        <f t="shared" si="1"/>
        <v>0.01250532897541566</v>
      </c>
      <c r="G15" s="328">
        <f>'E.1.2.4'!H11</f>
        <v>144</v>
      </c>
      <c r="H15" s="127">
        <f t="shared" si="2"/>
        <v>0.008328995314940135</v>
      </c>
      <c r="I15" s="328">
        <f>'E.1.2.4'!I11</f>
        <v>0</v>
      </c>
      <c r="J15" s="127" t="str">
        <f t="shared" si="3"/>
        <v>-</v>
      </c>
      <c r="K15" s="334">
        <f t="shared" si="5"/>
        <v>528</v>
      </c>
      <c r="L15" s="128">
        <f t="shared" si="4"/>
        <v>0.008992285028186045</v>
      </c>
    </row>
    <row r="16" spans="2:12" ht="37.5" customHeight="1" thickBot="1">
      <c r="B16" s="55" t="s">
        <v>83</v>
      </c>
      <c r="C16" s="329">
        <f>'E.1.2.5'!G19</f>
        <v>2825</v>
      </c>
      <c r="D16" s="129">
        <f t="shared" si="0"/>
        <v>0.1390461190136339</v>
      </c>
      <c r="E16" s="329">
        <f>'E.1.2.5'!G30</f>
        <v>4604</v>
      </c>
      <c r="F16" s="130">
        <f t="shared" si="1"/>
        <v>0.2180853583439913</v>
      </c>
      <c r="G16" s="329">
        <f>'E.1.2.5'!G41</f>
        <v>4280</v>
      </c>
      <c r="H16" s="130">
        <f t="shared" si="2"/>
        <v>0.24755624963849845</v>
      </c>
      <c r="I16" s="329">
        <f>'E.1.2.5'!G52</f>
        <v>0</v>
      </c>
      <c r="J16" s="130" t="str">
        <f t="shared" si="3"/>
        <v>-</v>
      </c>
      <c r="K16" s="335">
        <f t="shared" si="5"/>
        <v>11709</v>
      </c>
      <c r="L16" s="342">
        <f t="shared" si="4"/>
        <v>0.1994141390057394</v>
      </c>
    </row>
    <row r="17" spans="2:12" ht="37.5" customHeight="1" thickBot="1">
      <c r="B17" s="55" t="s">
        <v>60</v>
      </c>
      <c r="C17" s="329">
        <f>'E.1.2.6'!E8</f>
        <v>0</v>
      </c>
      <c r="D17" s="130" t="str">
        <f t="shared" si="0"/>
        <v>-</v>
      </c>
      <c r="E17" s="329">
        <f>'E.1.2.6'!F8</f>
        <v>0</v>
      </c>
      <c r="F17" s="130" t="str">
        <f t="shared" si="1"/>
        <v>-</v>
      </c>
      <c r="G17" s="329">
        <f>'E.1.2.6'!G8</f>
        <v>0</v>
      </c>
      <c r="H17" s="130" t="str">
        <f t="shared" si="2"/>
        <v>-</v>
      </c>
      <c r="I17" s="329">
        <f>'E.1.2.6'!H8</f>
        <v>0</v>
      </c>
      <c r="J17" s="130" t="str">
        <f t="shared" si="3"/>
        <v>-</v>
      </c>
      <c r="K17" s="335">
        <f t="shared" si="5"/>
        <v>0</v>
      </c>
      <c r="L17" s="131" t="str">
        <f t="shared" si="4"/>
        <v>-</v>
      </c>
    </row>
    <row r="18" spans="2:12" ht="37.5" customHeight="1" thickBot="1">
      <c r="B18" s="56" t="s">
        <v>84</v>
      </c>
      <c r="C18" s="330">
        <f>C11+C16+C17</f>
        <v>20317</v>
      </c>
      <c r="D18" s="132">
        <f t="shared" si="0"/>
        <v>1</v>
      </c>
      <c r="E18" s="330">
        <f>E11+E16+E17</f>
        <v>21111</v>
      </c>
      <c r="F18" s="133">
        <f t="shared" si="1"/>
        <v>1</v>
      </c>
      <c r="G18" s="330">
        <f>G11+G16+G17</f>
        <v>17289</v>
      </c>
      <c r="H18" s="133">
        <f t="shared" si="2"/>
        <v>1</v>
      </c>
      <c r="I18" s="330">
        <f>I11+I16+I17</f>
        <v>0</v>
      </c>
      <c r="J18" s="133" t="str">
        <f t="shared" si="3"/>
        <v>-</v>
      </c>
      <c r="K18" s="336">
        <f>K11+K16+K17</f>
        <v>58717</v>
      </c>
      <c r="L18" s="134">
        <f t="shared" si="4"/>
        <v>1</v>
      </c>
    </row>
    <row r="19" ht="10.5" customHeight="1">
      <c r="B19" s="57"/>
    </row>
    <row r="20" spans="2:12" ht="15.75" customHeight="1">
      <c r="B20" s="395" t="s">
        <v>257</v>
      </c>
      <c r="C20" s="343"/>
      <c r="D20" s="343"/>
      <c r="E20" s="343"/>
      <c r="F20" s="343"/>
      <c r="G20" s="343"/>
      <c r="H20" s="343"/>
      <c r="I20" s="343"/>
      <c r="J20" s="343"/>
      <c r="K20" s="343"/>
      <c r="L20" s="343"/>
    </row>
    <row r="21" spans="2:12" ht="17.25" customHeight="1">
      <c r="B21" s="61"/>
      <c r="C21" s="169"/>
      <c r="D21" s="170"/>
      <c r="E21" s="169"/>
      <c r="F21" s="171"/>
      <c r="G21" s="169"/>
      <c r="H21" s="171"/>
      <c r="I21" s="169"/>
      <c r="J21" s="171"/>
      <c r="K21" s="172"/>
      <c r="L21" s="173"/>
    </row>
    <row r="22" spans="2:12" ht="23.25" customHeight="1">
      <c r="B22" s="61" t="s">
        <v>160</v>
      </c>
      <c r="C22" s="62"/>
      <c r="D22" s="63"/>
      <c r="E22" s="62"/>
      <c r="F22" s="63"/>
      <c r="G22" s="62"/>
      <c r="H22" s="63"/>
      <c r="I22" s="62"/>
      <c r="J22" s="63"/>
      <c r="K22" s="62"/>
      <c r="L22" s="63"/>
    </row>
    <row r="23" spans="2:12" ht="39" customHeight="1">
      <c r="B23" s="64" t="s">
        <v>263</v>
      </c>
      <c r="C23" s="712" t="s">
        <v>390</v>
      </c>
      <c r="D23" s="713"/>
      <c r="E23" s="712"/>
      <c r="F23" s="713"/>
      <c r="G23" s="712"/>
      <c r="H23" s="713"/>
      <c r="I23" s="712"/>
      <c r="J23" s="713"/>
      <c r="K23" s="712"/>
      <c r="L23" s="713"/>
    </row>
    <row r="25" spans="2:12" ht="21.75" customHeight="1">
      <c r="B25" s="212" t="s">
        <v>293</v>
      </c>
      <c r="C25" s="213"/>
      <c r="D25" s="213"/>
      <c r="E25" s="213"/>
      <c r="F25" s="213"/>
      <c r="G25" s="213"/>
      <c r="H25" s="213"/>
      <c r="J25" s="341" t="s">
        <v>360</v>
      </c>
      <c r="K25" s="213"/>
      <c r="L25" s="213"/>
    </row>
    <row r="26" spans="2:12" ht="21.75" customHeight="1">
      <c r="B26" s="214" t="s">
        <v>88</v>
      </c>
      <c r="C26" s="213"/>
      <c r="D26" s="213"/>
      <c r="E26" s="213"/>
      <c r="F26" s="213"/>
      <c r="G26" s="213"/>
      <c r="H26" s="213"/>
      <c r="I26" s="213"/>
      <c r="J26" s="213"/>
      <c r="K26" s="213"/>
      <c r="L26" s="213"/>
    </row>
    <row r="27" spans="2:12" ht="14.25" customHeight="1">
      <c r="B27" s="215"/>
      <c r="C27" s="213"/>
      <c r="D27" s="213"/>
      <c r="E27" s="213"/>
      <c r="F27" s="213"/>
      <c r="G27" s="213"/>
      <c r="H27" s="213"/>
      <c r="I27" s="213"/>
      <c r="J27" s="213"/>
      <c r="K27" s="213"/>
      <c r="L27" s="213"/>
    </row>
    <row r="28" spans="2:12" ht="21.75" customHeight="1">
      <c r="B28" s="212" t="s">
        <v>294</v>
      </c>
      <c r="C28" s="213"/>
      <c r="D28" s="213"/>
      <c r="E28" s="213"/>
      <c r="F28" s="213"/>
      <c r="G28" s="213"/>
      <c r="H28" s="213"/>
      <c r="J28" s="341" t="s">
        <v>361</v>
      </c>
      <c r="K28" s="213"/>
      <c r="L28" s="213"/>
    </row>
    <row r="29" ht="21.75" customHeight="1">
      <c r="B29" s="73" t="s">
        <v>295</v>
      </c>
    </row>
    <row r="31" spans="3:12" ht="12.75">
      <c r="C31" s="701" t="s">
        <v>362</v>
      </c>
      <c r="D31" s="702"/>
      <c r="E31" s="702"/>
      <c r="F31" s="702"/>
      <c r="G31" s="702"/>
      <c r="H31" s="702"/>
      <c r="I31" s="702"/>
      <c r="J31" s="702"/>
      <c r="K31" s="702"/>
      <c r="L31" s="703"/>
    </row>
    <row r="32" spans="3:12" ht="12.75">
      <c r="C32" s="704"/>
      <c r="D32" s="705"/>
      <c r="E32" s="705"/>
      <c r="F32" s="705"/>
      <c r="G32" s="705"/>
      <c r="H32" s="705"/>
      <c r="I32" s="705"/>
      <c r="J32" s="705"/>
      <c r="K32" s="705"/>
      <c r="L32" s="706"/>
    </row>
    <row r="33" spans="3:12" ht="12.75">
      <c r="C33" s="704"/>
      <c r="D33" s="705"/>
      <c r="E33" s="705"/>
      <c r="F33" s="705"/>
      <c r="G33" s="705"/>
      <c r="H33" s="705"/>
      <c r="I33" s="705"/>
      <c r="J33" s="705"/>
      <c r="K33" s="705"/>
      <c r="L33" s="706"/>
    </row>
    <row r="34" spans="3:12" ht="12.75">
      <c r="C34" s="704"/>
      <c r="D34" s="705"/>
      <c r="E34" s="705"/>
      <c r="F34" s="705"/>
      <c r="G34" s="705"/>
      <c r="H34" s="705"/>
      <c r="I34" s="705"/>
      <c r="J34" s="705"/>
      <c r="K34" s="705"/>
      <c r="L34" s="706"/>
    </row>
    <row r="35" spans="3:12" ht="12.75">
      <c r="C35" s="704"/>
      <c r="D35" s="705"/>
      <c r="E35" s="705"/>
      <c r="F35" s="705"/>
      <c r="G35" s="705"/>
      <c r="H35" s="705"/>
      <c r="I35" s="705"/>
      <c r="J35" s="705"/>
      <c r="K35" s="705"/>
      <c r="L35" s="706"/>
    </row>
    <row r="36" spans="3:12" ht="12.75">
      <c r="C36" s="707"/>
      <c r="D36" s="708"/>
      <c r="E36" s="708"/>
      <c r="F36" s="708"/>
      <c r="G36" s="708"/>
      <c r="H36" s="708"/>
      <c r="I36" s="708"/>
      <c r="J36" s="708"/>
      <c r="K36" s="708"/>
      <c r="L36" s="709"/>
    </row>
  </sheetData>
  <mergeCells count="14">
    <mergeCell ref="C31:L36"/>
    <mergeCell ref="C8:D8"/>
    <mergeCell ref="E8:F8"/>
    <mergeCell ref="G8:H8"/>
    <mergeCell ref="I8:J8"/>
    <mergeCell ref="C23:D23"/>
    <mergeCell ref="E23:F23"/>
    <mergeCell ref="G23:H23"/>
    <mergeCell ref="I23:J23"/>
    <mergeCell ref="K23:L23"/>
    <mergeCell ref="C9:D9"/>
    <mergeCell ref="E9:F9"/>
    <mergeCell ref="G9:H9"/>
    <mergeCell ref="I9:J9"/>
  </mergeCells>
  <conditionalFormatting sqref="L16">
    <cfRule type="cellIs" priority="1" dxfId="0" operator="greaterThan" stopIfTrue="1">
      <formula>0.2</formula>
    </cfRule>
  </conditionalFormatting>
  <printOptions/>
  <pageMargins left="0.5905511811023623" right="0.5905511811023623" top="0.3937007874015748" bottom="0.984251968503937" header="0.3937007874015748" footer="0.5905511811023623"/>
  <pageSetup fitToHeight="1" fitToWidth="1" horizontalDpi="600" verticalDpi="600" orientation="portrait" paperSize="9" scale="60" r:id="rId2"/>
  <headerFooter alignWithMargins="0">
    <oddFooter>&amp;LObjectif Compétitivité régionale et emploi (2007-2013) /  Demande de subvention FSE&amp;RExemple</oddFooter>
  </headerFooter>
  <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2:O29"/>
  <sheetViews>
    <sheetView showGridLines="0" showZeros="0" workbookViewId="0" topLeftCell="A1">
      <pane ySplit="2" topLeftCell="BM3" activePane="bottomLeft" state="frozen"/>
      <selection pane="topLeft" activeCell="B20" sqref="B20"/>
      <selection pane="bottomLeft" activeCell="G10" sqref="G10"/>
    </sheetView>
  </sheetViews>
  <sheetFormatPr defaultColWidth="11.421875" defaultRowHeight="12.75"/>
  <cols>
    <col min="1" max="1" width="5.00390625" style="57" customWidth="1"/>
    <col min="2" max="2" width="30.57421875" style="65" customWidth="1"/>
    <col min="3" max="4" width="21.28125" style="57" customWidth="1"/>
    <col min="5" max="5" width="35.00390625" style="57" customWidth="1"/>
    <col min="6" max="6" width="21.8515625" style="76" customWidth="1"/>
    <col min="7" max="7" width="17.140625" style="57" customWidth="1"/>
    <col min="8" max="8" width="7.57421875" style="57" customWidth="1"/>
    <col min="9" max="9" width="17.140625" style="57" customWidth="1"/>
    <col min="10" max="10" width="7.7109375" style="57" customWidth="1"/>
    <col min="11" max="11" width="17.140625" style="57" customWidth="1"/>
    <col min="12" max="12" width="7.7109375" style="57" customWidth="1"/>
    <col min="13" max="16384" width="11.421875" style="57" customWidth="1"/>
  </cols>
  <sheetData>
    <row r="2" ht="20.25">
      <c r="B2" s="68" t="s">
        <v>180</v>
      </c>
    </row>
    <row r="3" spans="2:12" ht="12.75">
      <c r="B3"/>
      <c r="C3"/>
      <c r="D3"/>
      <c r="E3"/>
      <c r="F3" s="15"/>
      <c r="G3"/>
      <c r="H3"/>
      <c r="I3"/>
      <c r="J3"/>
      <c r="K3"/>
      <c r="L3"/>
    </row>
    <row r="4" spans="2:12" ht="15.75">
      <c r="B4" s="714" t="s">
        <v>221</v>
      </c>
      <c r="C4" s="714"/>
      <c r="D4" s="714"/>
      <c r="E4" s="714"/>
      <c r="F4" s="714"/>
      <c r="G4" s="69"/>
      <c r="H4" s="69"/>
      <c r="I4"/>
      <c r="J4"/>
      <c r="K4"/>
      <c r="L4"/>
    </row>
    <row r="5" spans="2:12" ht="6.75" customHeight="1">
      <c r="B5" s="75"/>
      <c r="C5" s="40"/>
      <c r="D5" s="40"/>
      <c r="E5" s="40"/>
      <c r="F5" s="77"/>
      <c r="G5" s="40"/>
      <c r="H5"/>
      <c r="I5"/>
      <c r="J5"/>
      <c r="K5"/>
      <c r="L5"/>
    </row>
    <row r="6" spans="2:12" ht="37.5" customHeight="1">
      <c r="B6" s="42"/>
      <c r="C6" s="715" t="s">
        <v>89</v>
      </c>
      <c r="D6" s="716"/>
      <c r="E6" s="717"/>
      <c r="F6" s="246" t="s">
        <v>53</v>
      </c>
      <c r="G6" s="40"/>
      <c r="H6"/>
      <c r="I6"/>
      <c r="J6"/>
      <c r="K6"/>
      <c r="L6"/>
    </row>
    <row r="7" spans="2:12" ht="51.75" customHeight="1">
      <c r="B7" s="42"/>
      <c r="C7" s="725" t="s">
        <v>363</v>
      </c>
      <c r="D7" s="726"/>
      <c r="E7" s="727"/>
      <c r="F7" s="247" t="s">
        <v>364</v>
      </c>
      <c r="G7" s="40"/>
      <c r="H7"/>
      <c r="I7"/>
      <c r="J7"/>
      <c r="K7"/>
      <c r="L7"/>
    </row>
    <row r="8" spans="2:12" ht="66.75" customHeight="1">
      <c r="B8" s="74" t="s">
        <v>116</v>
      </c>
      <c r="C8" s="724" t="s">
        <v>5</v>
      </c>
      <c r="D8" s="724"/>
      <c r="E8" s="724"/>
      <c r="F8" s="78" t="s">
        <v>207</v>
      </c>
      <c r="G8" s="40"/>
      <c r="H8"/>
      <c r="I8"/>
      <c r="J8"/>
      <c r="K8"/>
      <c r="L8"/>
    </row>
    <row r="9" spans="2:12" ht="9.75" customHeight="1">
      <c r="B9" s="10"/>
      <c r="C9" s="10"/>
      <c r="D9" s="10"/>
      <c r="E9" s="10"/>
      <c r="F9" s="11"/>
      <c r="G9" s="41"/>
      <c r="H9"/>
      <c r="I9"/>
      <c r="J9"/>
      <c r="K9"/>
      <c r="L9"/>
    </row>
    <row r="10" spans="2:12" ht="21.75" customHeight="1">
      <c r="B10" s="216" t="s">
        <v>222</v>
      </c>
      <c r="C10" s="69"/>
      <c r="D10" s="69"/>
      <c r="E10" s="69"/>
      <c r="F10" s="79"/>
      <c r="G10" s="41"/>
      <c r="H10"/>
      <c r="I10"/>
      <c r="J10"/>
      <c r="K10"/>
      <c r="L10"/>
    </row>
    <row r="11" spans="2:7" ht="21.75" customHeight="1">
      <c r="B11" s="75" t="s">
        <v>155</v>
      </c>
      <c r="C11" s="40"/>
      <c r="D11" s="40"/>
      <c r="E11" s="40"/>
      <c r="F11" s="77"/>
      <c r="G11" s="41"/>
    </row>
    <row r="12" spans="2:6" ht="30.75" customHeight="1">
      <c r="B12" s="42"/>
      <c r="C12" s="715" t="s">
        <v>89</v>
      </c>
      <c r="D12" s="716"/>
      <c r="E12" s="717"/>
      <c r="F12" s="246" t="s">
        <v>53</v>
      </c>
    </row>
    <row r="13" spans="2:6" ht="37.5" customHeight="1">
      <c r="B13" s="42"/>
      <c r="C13" s="725" t="s">
        <v>365</v>
      </c>
      <c r="D13" s="726"/>
      <c r="E13" s="727"/>
      <c r="F13" s="520" t="s">
        <v>364</v>
      </c>
    </row>
    <row r="14" spans="2:6" ht="30.75" customHeight="1">
      <c r="B14" s="75" t="s">
        <v>266</v>
      </c>
      <c r="C14" s="40"/>
      <c r="D14" s="40"/>
      <c r="E14" s="40"/>
      <c r="F14" s="77"/>
    </row>
    <row r="15" spans="2:6" ht="30.75" customHeight="1">
      <c r="B15" s="489" t="s">
        <v>218</v>
      </c>
      <c r="C15" s="718" t="s">
        <v>206</v>
      </c>
      <c r="D15" s="719"/>
      <c r="E15" s="720"/>
      <c r="F15" s="45" t="s">
        <v>53</v>
      </c>
    </row>
    <row r="16" spans="2:6" ht="30.75" customHeight="1">
      <c r="B16" s="80" t="s">
        <v>47</v>
      </c>
      <c r="C16" s="721" t="s">
        <v>367</v>
      </c>
      <c r="D16" s="722"/>
      <c r="E16" s="723"/>
      <c r="F16" s="124" t="s">
        <v>366</v>
      </c>
    </row>
    <row r="17" spans="2:6" ht="30.75" customHeight="1">
      <c r="B17" s="279" t="s">
        <v>225</v>
      </c>
      <c r="C17" s="721" t="s">
        <v>367</v>
      </c>
      <c r="D17" s="722"/>
      <c r="E17" s="723"/>
      <c r="F17" s="124" t="s">
        <v>366</v>
      </c>
    </row>
    <row r="18" spans="2:6" ht="30.75" customHeight="1">
      <c r="B18" s="295" t="s">
        <v>38</v>
      </c>
      <c r="C18" s="721" t="s">
        <v>367</v>
      </c>
      <c r="D18" s="722"/>
      <c r="E18" s="723"/>
      <c r="F18" s="124" t="s">
        <v>366</v>
      </c>
    </row>
    <row r="19" spans="2:6" ht="30.75" customHeight="1">
      <c r="B19" s="279" t="s">
        <v>227</v>
      </c>
      <c r="C19" s="721" t="s">
        <v>367</v>
      </c>
      <c r="D19" s="722"/>
      <c r="E19" s="723"/>
      <c r="F19" s="124" t="s">
        <v>366</v>
      </c>
    </row>
    <row r="20" spans="2:6" ht="30.75" customHeight="1">
      <c r="B20" s="279" t="s">
        <v>223</v>
      </c>
      <c r="C20" s="721" t="s">
        <v>367</v>
      </c>
      <c r="D20" s="722"/>
      <c r="E20" s="723"/>
      <c r="F20" s="124" t="s">
        <v>366</v>
      </c>
    </row>
    <row r="21" spans="2:6" ht="30.75" customHeight="1">
      <c r="B21" s="279" t="s">
        <v>36</v>
      </c>
      <c r="C21" s="721" t="s">
        <v>367</v>
      </c>
      <c r="D21" s="722"/>
      <c r="E21" s="723"/>
      <c r="F21" s="124" t="s">
        <v>366</v>
      </c>
    </row>
    <row r="22" spans="2:6" ht="30.75" customHeight="1">
      <c r="B22" s="279" t="s">
        <v>224</v>
      </c>
      <c r="C22" s="721" t="s">
        <v>367</v>
      </c>
      <c r="D22" s="722"/>
      <c r="E22" s="723"/>
      <c r="F22" s="124" t="s">
        <v>366</v>
      </c>
    </row>
    <row r="23" spans="2:6" ht="30.75" customHeight="1">
      <c r="B23" s="279" t="s">
        <v>228</v>
      </c>
      <c r="C23" s="721" t="s">
        <v>367</v>
      </c>
      <c r="D23" s="722"/>
      <c r="E23" s="723"/>
      <c r="F23" s="124" t="s">
        <v>366</v>
      </c>
    </row>
    <row r="24" spans="2:6" ht="30.75" customHeight="1">
      <c r="B24" s="279" t="s">
        <v>226</v>
      </c>
      <c r="C24" s="721" t="s">
        <v>367</v>
      </c>
      <c r="D24" s="722"/>
      <c r="E24" s="723"/>
      <c r="F24" s="124" t="s">
        <v>366</v>
      </c>
    </row>
    <row r="25" spans="2:6" ht="30.75" customHeight="1">
      <c r="B25" s="279" t="s">
        <v>229</v>
      </c>
      <c r="C25" s="723" t="s">
        <v>367</v>
      </c>
      <c r="D25" s="728"/>
      <c r="E25" s="728"/>
      <c r="F25" s="124" t="s">
        <v>366</v>
      </c>
    </row>
    <row r="27" spans="2:15" s="28" customFormat="1" ht="16.5" customHeight="1">
      <c r="B27" s="657" t="s">
        <v>296</v>
      </c>
      <c r="C27" s="657"/>
      <c r="D27" s="657"/>
      <c r="E27" s="657"/>
      <c r="F27" s="657"/>
      <c r="G27" s="57"/>
      <c r="H27" s="57"/>
      <c r="J27" s="425"/>
      <c r="K27" s="425"/>
      <c r="L27" s="423"/>
      <c r="M27" s="423"/>
      <c r="N27" s="404"/>
      <c r="O27" s="404"/>
    </row>
    <row r="29" ht="12.75">
      <c r="B29" s="397"/>
    </row>
  </sheetData>
  <mergeCells count="18">
    <mergeCell ref="C24:E24"/>
    <mergeCell ref="C25:E25"/>
    <mergeCell ref="C20:E20"/>
    <mergeCell ref="C22:E22"/>
    <mergeCell ref="C18:E18"/>
    <mergeCell ref="C19:E19"/>
    <mergeCell ref="C21:E21"/>
    <mergeCell ref="C23:E23"/>
    <mergeCell ref="B27:F27"/>
    <mergeCell ref="B4:F4"/>
    <mergeCell ref="C12:E12"/>
    <mergeCell ref="C15:E15"/>
    <mergeCell ref="C16:E16"/>
    <mergeCell ref="C6:E6"/>
    <mergeCell ref="C8:E8"/>
    <mergeCell ref="C7:E7"/>
    <mergeCell ref="C13:E13"/>
    <mergeCell ref="C17:E17"/>
  </mergeCells>
  <printOptions/>
  <pageMargins left="0.5905511811023623" right="0.5905511811023623" top="0.3937007874015748" bottom="0.984251968503937" header="0.3937007874015748" footer="0.5905511811023623"/>
  <pageSetup fitToHeight="1" fitToWidth="1" horizontalDpi="600" verticalDpi="600" orientation="portrait" paperSize="9" scale="70" r:id="rId1"/>
  <headerFooter alignWithMargins="0">
    <oddFooter>&amp;LObjectif Compétitivité régionale et emploi (2007-2013) /  Demande de subvention FSE&amp;R&amp;"Arial,Gras"&amp;14Exemple</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B2:I68"/>
  <sheetViews>
    <sheetView showGridLines="0" showZeros="0" workbookViewId="0" topLeftCell="A1">
      <pane ySplit="2" topLeftCell="BM3" activePane="bottomLeft" state="frozen"/>
      <selection pane="topLeft" activeCell="B20" sqref="B20"/>
      <selection pane="bottomLeft" activeCell="B20" sqref="B20"/>
    </sheetView>
  </sheetViews>
  <sheetFormatPr defaultColWidth="11.421875" defaultRowHeight="12.75"/>
  <cols>
    <col min="1" max="1" width="5.57421875" style="0" customWidth="1"/>
    <col min="2" max="2" width="35.8515625" style="0" customWidth="1"/>
    <col min="3" max="3" width="18.00390625" style="0" customWidth="1"/>
    <col min="4" max="5" width="11.28125" style="0" customWidth="1"/>
    <col min="6" max="6" width="17.00390625" style="0" customWidth="1"/>
    <col min="7" max="7" width="20.421875" style="0" customWidth="1"/>
    <col min="8" max="8" width="11.140625" style="0" bestFit="1" customWidth="1"/>
    <col min="9" max="9" width="2.140625" style="34" customWidth="1"/>
  </cols>
  <sheetData>
    <row r="2" ht="20.25">
      <c r="B2" s="68" t="s">
        <v>179</v>
      </c>
    </row>
    <row r="3" spans="2:8" ht="12.75">
      <c r="B3" s="6"/>
      <c r="C3" s="6"/>
      <c r="D3" s="6"/>
      <c r="E3" s="6"/>
      <c r="F3" s="6"/>
      <c r="G3" s="6"/>
      <c r="H3" s="6"/>
    </row>
    <row r="4" spans="2:8" ht="36.75" customHeight="1">
      <c r="B4" s="729" t="s">
        <v>297</v>
      </c>
      <c r="C4" s="729"/>
      <c r="D4" s="729"/>
      <c r="E4" s="729"/>
      <c r="F4" s="729"/>
      <c r="G4" s="729"/>
      <c r="H4" s="729"/>
    </row>
    <row r="5" spans="2:8" ht="18" customHeight="1">
      <c r="B5" s="18"/>
      <c r="C5" s="18"/>
      <c r="D5" s="18"/>
      <c r="E5" s="18"/>
      <c r="F5" s="18"/>
      <c r="G5" s="18"/>
      <c r="H5" s="18"/>
    </row>
    <row r="6" spans="2:9" ht="60" customHeight="1">
      <c r="B6" s="21" t="s">
        <v>72</v>
      </c>
      <c r="C6" s="2" t="s">
        <v>114</v>
      </c>
      <c r="D6" s="81" t="s">
        <v>91</v>
      </c>
      <c r="E6" s="83" t="s">
        <v>92</v>
      </c>
      <c r="F6" s="82" t="s">
        <v>115</v>
      </c>
      <c r="G6" s="217" t="s">
        <v>107</v>
      </c>
      <c r="H6" s="24" t="s">
        <v>93</v>
      </c>
      <c r="I6" s="20"/>
    </row>
    <row r="7" spans="2:9" ht="25.5" customHeight="1">
      <c r="B7" s="66" t="s">
        <v>112</v>
      </c>
      <c r="C7" s="22" t="s">
        <v>73</v>
      </c>
      <c r="D7" s="84" t="s">
        <v>74</v>
      </c>
      <c r="E7" s="85" t="s">
        <v>75</v>
      </c>
      <c r="F7" s="86" t="s">
        <v>106</v>
      </c>
      <c r="G7" s="218" t="s">
        <v>76</v>
      </c>
      <c r="H7" s="23" t="s">
        <v>113</v>
      </c>
      <c r="I7" s="20"/>
    </row>
    <row r="8" spans="2:9" s="4" customFormat="1" ht="19.5" customHeight="1">
      <c r="B8" s="248" t="s">
        <v>368</v>
      </c>
      <c r="C8" s="96">
        <v>36000</v>
      </c>
      <c r="D8" s="97">
        <v>45</v>
      </c>
      <c r="E8" s="97">
        <v>227</v>
      </c>
      <c r="F8" s="87">
        <f aca="true" t="shared" si="0" ref="F8:F16">IF(E8=0,"-",D8/E8)</f>
        <v>0.19823788546255505</v>
      </c>
      <c r="G8" s="261">
        <f aca="true" t="shared" si="1" ref="G8:G15">IF(E8=0,"-",ROUND(C8*F8,0))</f>
        <v>7137</v>
      </c>
      <c r="H8" s="267">
        <f aca="true" t="shared" si="2" ref="H8:H16">IF(D8=0,"-",C8/E8)</f>
        <v>158.59030837004406</v>
      </c>
      <c r="I8" s="35"/>
    </row>
    <row r="9" spans="2:9" s="4" customFormat="1" ht="19.5" customHeight="1">
      <c r="B9" s="249" t="s">
        <v>369</v>
      </c>
      <c r="C9" s="98">
        <v>24000</v>
      </c>
      <c r="D9" s="99">
        <v>25</v>
      </c>
      <c r="E9" s="99">
        <v>227</v>
      </c>
      <c r="F9" s="87">
        <f t="shared" si="0"/>
        <v>0.11013215859030837</v>
      </c>
      <c r="G9" s="262">
        <f t="shared" si="1"/>
        <v>2643</v>
      </c>
      <c r="H9" s="268">
        <f t="shared" si="2"/>
        <v>105.72687224669603</v>
      </c>
      <c r="I9" s="35"/>
    </row>
    <row r="10" spans="2:9" s="4" customFormat="1" ht="19.5" customHeight="1">
      <c r="B10" s="249"/>
      <c r="C10" s="98"/>
      <c r="D10" s="99"/>
      <c r="E10" s="99"/>
      <c r="F10" s="87" t="str">
        <f t="shared" si="0"/>
        <v>-</v>
      </c>
      <c r="G10" s="262" t="str">
        <f t="shared" si="1"/>
        <v>-</v>
      </c>
      <c r="H10" s="268" t="str">
        <f t="shared" si="2"/>
        <v>-</v>
      </c>
      <c r="I10" s="35"/>
    </row>
    <row r="11" spans="2:9" s="4" customFormat="1" ht="19.5" customHeight="1">
      <c r="B11" s="249"/>
      <c r="C11" s="98"/>
      <c r="D11" s="99"/>
      <c r="E11" s="99"/>
      <c r="F11" s="87" t="str">
        <f t="shared" si="0"/>
        <v>-</v>
      </c>
      <c r="G11" s="262" t="str">
        <f t="shared" si="1"/>
        <v>-</v>
      </c>
      <c r="H11" s="268" t="str">
        <f t="shared" si="2"/>
        <v>-</v>
      </c>
      <c r="I11" s="35"/>
    </row>
    <row r="12" spans="2:9" s="4" customFormat="1" ht="19.5" customHeight="1">
      <c r="B12" s="249"/>
      <c r="C12" s="98"/>
      <c r="D12" s="99"/>
      <c r="E12" s="99"/>
      <c r="F12" s="87" t="str">
        <f t="shared" si="0"/>
        <v>-</v>
      </c>
      <c r="G12" s="262" t="str">
        <f t="shared" si="1"/>
        <v>-</v>
      </c>
      <c r="H12" s="268" t="str">
        <f t="shared" si="2"/>
        <v>-</v>
      </c>
      <c r="I12" s="35"/>
    </row>
    <row r="13" spans="2:9" s="4" customFormat="1" ht="19.5" customHeight="1">
      <c r="B13" s="249"/>
      <c r="C13" s="98"/>
      <c r="D13" s="99"/>
      <c r="E13" s="99"/>
      <c r="F13" s="87" t="str">
        <f t="shared" si="0"/>
        <v>-</v>
      </c>
      <c r="G13" s="262" t="str">
        <f t="shared" si="1"/>
        <v>-</v>
      </c>
      <c r="H13" s="268" t="str">
        <f t="shared" si="2"/>
        <v>-</v>
      </c>
      <c r="I13" s="35"/>
    </row>
    <row r="14" spans="2:9" s="4" customFormat="1" ht="19.5" customHeight="1">
      <c r="B14" s="250"/>
      <c r="C14" s="100"/>
      <c r="D14" s="101"/>
      <c r="E14" s="101"/>
      <c r="F14" s="88" t="str">
        <f t="shared" si="0"/>
        <v>-</v>
      </c>
      <c r="G14" s="263" t="str">
        <f t="shared" si="1"/>
        <v>-</v>
      </c>
      <c r="H14" s="269" t="str">
        <f t="shared" si="2"/>
        <v>-</v>
      </c>
      <c r="I14" s="35"/>
    </row>
    <row r="15" spans="2:9" s="4" customFormat="1" ht="19.5" customHeight="1">
      <c r="B15" s="250"/>
      <c r="C15" s="100"/>
      <c r="D15" s="101"/>
      <c r="E15" s="101"/>
      <c r="F15" s="88" t="str">
        <f t="shared" si="0"/>
        <v>-</v>
      </c>
      <c r="G15" s="263" t="str">
        <f t="shared" si="1"/>
        <v>-</v>
      </c>
      <c r="H15" s="269" t="str">
        <f t="shared" si="2"/>
        <v>-</v>
      </c>
      <c r="I15" s="35"/>
    </row>
    <row r="16" spans="2:9" s="92" customFormat="1" ht="19.5" customHeight="1">
      <c r="B16" s="117" t="s">
        <v>108</v>
      </c>
      <c r="C16" s="219">
        <f>SUM(C8:C15)</f>
        <v>60000</v>
      </c>
      <c r="D16" s="251">
        <f>SUM(D8:D15)</f>
        <v>70</v>
      </c>
      <c r="E16" s="251">
        <f>SUM(E8:E15)</f>
        <v>454</v>
      </c>
      <c r="F16" s="252">
        <f t="shared" si="0"/>
        <v>0.15418502202643172</v>
      </c>
      <c r="G16" s="264">
        <f>SUM(G8:G15)</f>
        <v>9780</v>
      </c>
      <c r="H16" s="270">
        <f t="shared" si="2"/>
        <v>132.15859030837004</v>
      </c>
      <c r="I16" s="93"/>
    </row>
    <row r="17" spans="2:9" s="4" customFormat="1" ht="19.5" customHeight="1">
      <c r="B17" s="248" t="s">
        <v>368</v>
      </c>
      <c r="C17" s="96">
        <v>36600</v>
      </c>
      <c r="D17" s="97">
        <v>42</v>
      </c>
      <c r="E17" s="97">
        <v>227</v>
      </c>
      <c r="F17" s="87">
        <f aca="true" t="shared" si="3" ref="F17:F24">IF(E17=0,"-",D17/E17)</f>
        <v>0.18502202643171806</v>
      </c>
      <c r="G17" s="261">
        <f aca="true" t="shared" si="4" ref="G17:G24">IF(E17=0,"-",ROUND(C17*F17,0))</f>
        <v>6772</v>
      </c>
      <c r="H17" s="267">
        <f aca="true" t="shared" si="5" ref="H17:H24">IF(D17=0,"-",C17/E17)</f>
        <v>161.23348017621146</v>
      </c>
      <c r="I17" s="35"/>
    </row>
    <row r="18" spans="2:9" s="4" customFormat="1" ht="19.5" customHeight="1">
      <c r="B18" s="249" t="s">
        <v>369</v>
      </c>
      <c r="C18" s="98">
        <v>24300</v>
      </c>
      <c r="D18" s="99">
        <v>32</v>
      </c>
      <c r="E18" s="99">
        <v>227</v>
      </c>
      <c r="F18" s="87">
        <f t="shared" si="3"/>
        <v>0.14096916299559473</v>
      </c>
      <c r="G18" s="262">
        <f t="shared" si="4"/>
        <v>3426</v>
      </c>
      <c r="H18" s="268">
        <f t="shared" si="5"/>
        <v>107.04845814977973</v>
      </c>
      <c r="I18" s="35"/>
    </row>
    <row r="19" spans="2:9" s="4" customFormat="1" ht="19.5" customHeight="1">
      <c r="B19" s="249" t="s">
        <v>370</v>
      </c>
      <c r="C19" s="98">
        <v>18900</v>
      </c>
      <c r="D19" s="99">
        <v>32</v>
      </c>
      <c r="E19" s="99">
        <v>227</v>
      </c>
      <c r="F19" s="87">
        <f t="shared" si="3"/>
        <v>0.14096916299559473</v>
      </c>
      <c r="G19" s="262">
        <f t="shared" si="4"/>
        <v>2664</v>
      </c>
      <c r="H19" s="268">
        <f t="shared" si="5"/>
        <v>83.25991189427313</v>
      </c>
      <c r="I19" s="35"/>
    </row>
    <row r="20" spans="2:9" s="4" customFormat="1" ht="19.5" customHeight="1">
      <c r="B20" s="249"/>
      <c r="C20" s="98"/>
      <c r="D20" s="99"/>
      <c r="E20" s="99"/>
      <c r="F20" s="87" t="str">
        <f t="shared" si="3"/>
        <v>-</v>
      </c>
      <c r="G20" s="262" t="str">
        <f t="shared" si="4"/>
        <v>-</v>
      </c>
      <c r="H20" s="268" t="str">
        <f t="shared" si="5"/>
        <v>-</v>
      </c>
      <c r="I20" s="35"/>
    </row>
    <row r="21" spans="2:9" s="4" customFormat="1" ht="19.5" customHeight="1">
      <c r="B21" s="249"/>
      <c r="C21" s="98"/>
      <c r="D21" s="99"/>
      <c r="E21" s="99"/>
      <c r="F21" s="87" t="str">
        <f t="shared" si="3"/>
        <v>-</v>
      </c>
      <c r="G21" s="262" t="str">
        <f t="shared" si="4"/>
        <v>-</v>
      </c>
      <c r="H21" s="268" t="str">
        <f t="shared" si="5"/>
        <v>-</v>
      </c>
      <c r="I21" s="35"/>
    </row>
    <row r="22" spans="2:9" s="4" customFormat="1" ht="19.5" customHeight="1">
      <c r="B22" s="249"/>
      <c r="C22" s="98"/>
      <c r="D22" s="99"/>
      <c r="E22" s="99"/>
      <c r="F22" s="87" t="str">
        <f t="shared" si="3"/>
        <v>-</v>
      </c>
      <c r="G22" s="262" t="str">
        <f t="shared" si="4"/>
        <v>-</v>
      </c>
      <c r="H22" s="268" t="str">
        <f t="shared" si="5"/>
        <v>-</v>
      </c>
      <c r="I22" s="35"/>
    </row>
    <row r="23" spans="2:9" s="4" customFormat="1" ht="19.5" customHeight="1">
      <c r="B23" s="250"/>
      <c r="C23" s="100"/>
      <c r="D23" s="101"/>
      <c r="E23" s="101"/>
      <c r="F23" s="88" t="str">
        <f t="shared" si="3"/>
        <v>-</v>
      </c>
      <c r="G23" s="263" t="str">
        <f t="shared" si="4"/>
        <v>-</v>
      </c>
      <c r="H23" s="269" t="str">
        <f t="shared" si="5"/>
        <v>-</v>
      </c>
      <c r="I23" s="35"/>
    </row>
    <row r="24" spans="2:9" s="4" customFormat="1" ht="19.5" customHeight="1">
      <c r="B24" s="250"/>
      <c r="C24" s="100"/>
      <c r="D24" s="101"/>
      <c r="E24" s="101"/>
      <c r="F24" s="88" t="str">
        <f t="shared" si="3"/>
        <v>-</v>
      </c>
      <c r="G24" s="263" t="str">
        <f t="shared" si="4"/>
        <v>-</v>
      </c>
      <c r="H24" s="269" t="str">
        <f t="shared" si="5"/>
        <v>-</v>
      </c>
      <c r="I24" s="35"/>
    </row>
    <row r="25" spans="2:9" s="92" customFormat="1" ht="19.5" customHeight="1">
      <c r="B25" s="25" t="s">
        <v>109</v>
      </c>
      <c r="C25" s="219">
        <f>SUM(C17:C24)</f>
        <v>79800</v>
      </c>
      <c r="D25" s="251">
        <f>SUM(D17:D24)</f>
        <v>106</v>
      </c>
      <c r="E25" s="251">
        <f>SUM(E17:E24)</f>
        <v>681</v>
      </c>
      <c r="F25" s="252">
        <f>IF(E25=0,"-",D25/E25)</f>
        <v>0.15565345080763582</v>
      </c>
      <c r="G25" s="264">
        <f>SUM(G17:G24)</f>
        <v>12862</v>
      </c>
      <c r="H25" s="270">
        <f>IF(D25=0,"-",C25/E25)</f>
        <v>117.18061674008811</v>
      </c>
      <c r="I25" s="94"/>
    </row>
    <row r="26" spans="2:9" s="4" customFormat="1" ht="19.5" customHeight="1">
      <c r="B26" s="248" t="s">
        <v>368</v>
      </c>
      <c r="C26" s="96">
        <v>37100</v>
      </c>
      <c r="D26" s="97">
        <v>20</v>
      </c>
      <c r="E26" s="97">
        <v>227</v>
      </c>
      <c r="F26" s="87">
        <f aca="true" t="shared" si="6" ref="F26:F33">IF(E26=0,"-",D26/E26)</f>
        <v>0.0881057268722467</v>
      </c>
      <c r="G26" s="261">
        <f aca="true" t="shared" si="7" ref="G26:G33">IF(E26=0,"-",ROUND(C26*F26,0))</f>
        <v>3269</v>
      </c>
      <c r="H26" s="267">
        <f aca="true" t="shared" si="8" ref="H26:H33">IF(D26=0,"-",C26/E26)</f>
        <v>163.43612334801762</v>
      </c>
      <c r="I26" s="35"/>
    </row>
    <row r="27" spans="2:9" s="4" customFormat="1" ht="19.5" customHeight="1">
      <c r="B27" s="249" t="s">
        <v>369</v>
      </c>
      <c r="C27" s="98">
        <v>24500</v>
      </c>
      <c r="D27" s="99">
        <v>38</v>
      </c>
      <c r="E27" s="99">
        <v>227</v>
      </c>
      <c r="F27" s="87">
        <f t="shared" si="6"/>
        <v>0.16740088105726872</v>
      </c>
      <c r="G27" s="262">
        <f t="shared" si="7"/>
        <v>4101</v>
      </c>
      <c r="H27" s="268">
        <f t="shared" si="8"/>
        <v>107.9295154185022</v>
      </c>
      <c r="I27" s="35"/>
    </row>
    <row r="28" spans="2:9" s="4" customFormat="1" ht="19.5" customHeight="1">
      <c r="B28" s="249" t="s">
        <v>370</v>
      </c>
      <c r="C28" s="98">
        <v>19200</v>
      </c>
      <c r="D28" s="99">
        <v>38</v>
      </c>
      <c r="E28" s="99">
        <v>227</v>
      </c>
      <c r="F28" s="87">
        <f t="shared" si="6"/>
        <v>0.16740088105726872</v>
      </c>
      <c r="G28" s="262">
        <f t="shared" si="7"/>
        <v>3214</v>
      </c>
      <c r="H28" s="268">
        <f t="shared" si="8"/>
        <v>84.58149779735683</v>
      </c>
      <c r="I28" s="35"/>
    </row>
    <row r="29" spans="2:9" s="4" customFormat="1" ht="19.5" customHeight="1">
      <c r="B29" s="249"/>
      <c r="C29" s="98"/>
      <c r="D29" s="99"/>
      <c r="E29" s="99"/>
      <c r="F29" s="87" t="str">
        <f t="shared" si="6"/>
        <v>-</v>
      </c>
      <c r="G29" s="262" t="str">
        <f t="shared" si="7"/>
        <v>-</v>
      </c>
      <c r="H29" s="268" t="str">
        <f t="shared" si="8"/>
        <v>-</v>
      </c>
      <c r="I29" s="35"/>
    </row>
    <row r="30" spans="2:9" s="4" customFormat="1" ht="19.5" customHeight="1">
      <c r="B30" s="249"/>
      <c r="C30" s="98"/>
      <c r="D30" s="99"/>
      <c r="E30" s="99"/>
      <c r="F30" s="87" t="str">
        <f t="shared" si="6"/>
        <v>-</v>
      </c>
      <c r="G30" s="262" t="str">
        <f t="shared" si="7"/>
        <v>-</v>
      </c>
      <c r="H30" s="268" t="str">
        <f t="shared" si="8"/>
        <v>-</v>
      </c>
      <c r="I30" s="35"/>
    </row>
    <row r="31" spans="2:9" s="4" customFormat="1" ht="19.5" customHeight="1">
      <c r="B31" s="249"/>
      <c r="C31" s="98"/>
      <c r="D31" s="99"/>
      <c r="E31" s="99"/>
      <c r="F31" s="87" t="str">
        <f t="shared" si="6"/>
        <v>-</v>
      </c>
      <c r="G31" s="262" t="str">
        <f t="shared" si="7"/>
        <v>-</v>
      </c>
      <c r="H31" s="268" t="str">
        <f t="shared" si="8"/>
        <v>-</v>
      </c>
      <c r="I31" s="35"/>
    </row>
    <row r="32" spans="2:9" s="4" customFormat="1" ht="19.5" customHeight="1">
      <c r="B32" s="250"/>
      <c r="C32" s="100"/>
      <c r="D32" s="101"/>
      <c r="E32" s="101"/>
      <c r="F32" s="88" t="str">
        <f t="shared" si="6"/>
        <v>-</v>
      </c>
      <c r="G32" s="263" t="str">
        <f t="shared" si="7"/>
        <v>-</v>
      </c>
      <c r="H32" s="269" t="str">
        <f t="shared" si="8"/>
        <v>-</v>
      </c>
      <c r="I32" s="35"/>
    </row>
    <row r="33" spans="2:9" s="4" customFormat="1" ht="19.5" customHeight="1">
      <c r="B33" s="250"/>
      <c r="C33" s="100"/>
      <c r="D33" s="101"/>
      <c r="E33" s="101"/>
      <c r="F33" s="88" t="str">
        <f t="shared" si="6"/>
        <v>-</v>
      </c>
      <c r="G33" s="263" t="str">
        <f t="shared" si="7"/>
        <v>-</v>
      </c>
      <c r="H33" s="269" t="str">
        <f t="shared" si="8"/>
        <v>-</v>
      </c>
      <c r="I33" s="35"/>
    </row>
    <row r="34" spans="2:9" s="92" customFormat="1" ht="19.5" customHeight="1">
      <c r="B34" s="25" t="s">
        <v>111</v>
      </c>
      <c r="C34" s="219">
        <f>SUM(C26:C33)</f>
        <v>80800</v>
      </c>
      <c r="D34" s="251">
        <f>SUM(D26:D33)</f>
        <v>96</v>
      </c>
      <c r="E34" s="251">
        <f>SUM(E26:E33)</f>
        <v>681</v>
      </c>
      <c r="F34" s="252">
        <f>IF(E34=0,"-",D34/E34)</f>
        <v>0.14096916299559473</v>
      </c>
      <c r="G34" s="264">
        <f>SUM(G26:G33)</f>
        <v>10584</v>
      </c>
      <c r="H34" s="270">
        <f>IF(D34=0,"-",C34/E34)</f>
        <v>118.64904552129222</v>
      </c>
      <c r="I34" s="94"/>
    </row>
    <row r="35" spans="2:9" s="4" customFormat="1" ht="19.5" customHeight="1">
      <c r="B35" s="248"/>
      <c r="C35" s="96"/>
      <c r="D35" s="97"/>
      <c r="E35" s="97"/>
      <c r="F35" s="87" t="str">
        <f aca="true" t="shared" si="9" ref="F35:F42">IF(E35=0,"-",D35/E35)</f>
        <v>-</v>
      </c>
      <c r="G35" s="261" t="str">
        <f aca="true" t="shared" si="10" ref="G35:G42">IF(E35=0,"-",ROUND(C35*F35,0))</f>
        <v>-</v>
      </c>
      <c r="H35" s="267" t="str">
        <f aca="true" t="shared" si="11" ref="H35:H42">IF(D35=0,"-",C35/E35)</f>
        <v>-</v>
      </c>
      <c r="I35" s="35"/>
    </row>
    <row r="36" spans="2:9" s="4" customFormat="1" ht="19.5" customHeight="1">
      <c r="B36" s="249"/>
      <c r="C36" s="98"/>
      <c r="D36" s="99"/>
      <c r="E36" s="99"/>
      <c r="F36" s="87" t="str">
        <f t="shared" si="9"/>
        <v>-</v>
      </c>
      <c r="G36" s="262" t="str">
        <f t="shared" si="10"/>
        <v>-</v>
      </c>
      <c r="H36" s="268" t="str">
        <f t="shared" si="11"/>
        <v>-</v>
      </c>
      <c r="I36" s="35"/>
    </row>
    <row r="37" spans="2:9" s="4" customFormat="1" ht="19.5" customHeight="1">
      <c r="B37" s="249"/>
      <c r="C37" s="98"/>
      <c r="D37" s="99"/>
      <c r="E37" s="99"/>
      <c r="F37" s="87" t="str">
        <f t="shared" si="9"/>
        <v>-</v>
      </c>
      <c r="G37" s="262" t="str">
        <f t="shared" si="10"/>
        <v>-</v>
      </c>
      <c r="H37" s="268" t="str">
        <f t="shared" si="11"/>
        <v>-</v>
      </c>
      <c r="I37" s="35"/>
    </row>
    <row r="38" spans="2:9" s="4" customFormat="1" ht="19.5" customHeight="1">
      <c r="B38" s="249"/>
      <c r="C38" s="98"/>
      <c r="D38" s="99"/>
      <c r="E38" s="99"/>
      <c r="F38" s="87" t="str">
        <f t="shared" si="9"/>
        <v>-</v>
      </c>
      <c r="G38" s="262" t="str">
        <f t="shared" si="10"/>
        <v>-</v>
      </c>
      <c r="H38" s="268" t="str">
        <f t="shared" si="11"/>
        <v>-</v>
      </c>
      <c r="I38" s="35"/>
    </row>
    <row r="39" spans="2:9" s="4" customFormat="1" ht="19.5" customHeight="1">
      <c r="B39" s="249"/>
      <c r="C39" s="98"/>
      <c r="D39" s="99"/>
      <c r="E39" s="99"/>
      <c r="F39" s="87" t="str">
        <f t="shared" si="9"/>
        <v>-</v>
      </c>
      <c r="G39" s="262" t="str">
        <f t="shared" si="10"/>
        <v>-</v>
      </c>
      <c r="H39" s="268" t="str">
        <f t="shared" si="11"/>
        <v>-</v>
      </c>
      <c r="I39" s="35"/>
    </row>
    <row r="40" spans="2:9" s="4" customFormat="1" ht="19.5" customHeight="1">
      <c r="B40" s="249"/>
      <c r="C40" s="98"/>
      <c r="D40" s="99"/>
      <c r="E40" s="99"/>
      <c r="F40" s="87" t="str">
        <f t="shared" si="9"/>
        <v>-</v>
      </c>
      <c r="G40" s="262" t="str">
        <f t="shared" si="10"/>
        <v>-</v>
      </c>
      <c r="H40" s="268" t="str">
        <f t="shared" si="11"/>
        <v>-</v>
      </c>
      <c r="I40" s="35"/>
    </row>
    <row r="41" spans="2:9" s="4" customFormat="1" ht="19.5" customHeight="1">
      <c r="B41" s="250"/>
      <c r="C41" s="100"/>
      <c r="D41" s="101"/>
      <c r="E41" s="101"/>
      <c r="F41" s="88" t="str">
        <f t="shared" si="9"/>
        <v>-</v>
      </c>
      <c r="G41" s="263" t="str">
        <f t="shared" si="10"/>
        <v>-</v>
      </c>
      <c r="H41" s="269" t="str">
        <f t="shared" si="11"/>
        <v>-</v>
      </c>
      <c r="I41" s="35"/>
    </row>
    <row r="42" spans="2:9" s="4" customFormat="1" ht="19.5" customHeight="1">
      <c r="B42" s="250"/>
      <c r="C42" s="100"/>
      <c r="D42" s="101"/>
      <c r="E42" s="101"/>
      <c r="F42" s="88" t="str">
        <f t="shared" si="9"/>
        <v>-</v>
      </c>
      <c r="G42" s="263" t="str">
        <f t="shared" si="10"/>
        <v>-</v>
      </c>
      <c r="H42" s="269" t="str">
        <f t="shared" si="11"/>
        <v>-</v>
      </c>
      <c r="I42" s="35"/>
    </row>
    <row r="43" spans="2:9" s="92" customFormat="1" ht="19.5" customHeight="1" thickBot="1">
      <c r="B43" s="253" t="s">
        <v>110</v>
      </c>
      <c r="C43" s="254">
        <f>SUM(C35:C42)</f>
        <v>0</v>
      </c>
      <c r="D43" s="255">
        <f>SUM(D35:D42)</f>
        <v>0</v>
      </c>
      <c r="E43" s="255">
        <f>SUM(E35:E42)</f>
        <v>0</v>
      </c>
      <c r="F43" s="256" t="str">
        <f>IF(E43=0,"-",D43/E43)</f>
        <v>-</v>
      </c>
      <c r="G43" s="265">
        <f>SUM(G35:G42)</f>
        <v>0</v>
      </c>
      <c r="H43" s="271" t="str">
        <f>IF(D43=0,"-",C43/E43)</f>
        <v>-</v>
      </c>
      <c r="I43" s="94"/>
    </row>
    <row r="44" spans="2:9" s="92" customFormat="1" ht="30" customHeight="1" thickTop="1">
      <c r="B44" s="257" t="s">
        <v>77</v>
      </c>
      <c r="C44" s="258">
        <f>C16+C25+C34+C43</f>
        <v>220600</v>
      </c>
      <c r="D44" s="259">
        <f>D16+D25+D34+D43</f>
        <v>272</v>
      </c>
      <c r="E44" s="259">
        <f>E16+E25+E34+E43</f>
        <v>1816</v>
      </c>
      <c r="F44" s="260">
        <f>IF(E44=0,"-",D44/E44)</f>
        <v>0.14977973568281938</v>
      </c>
      <c r="G44" s="266">
        <f>G16+G25+G34+G43</f>
        <v>33226</v>
      </c>
      <c r="H44" s="272">
        <f>IF(D44=0,"-",C44/E44)</f>
        <v>121.47577092511013</v>
      </c>
      <c r="I44" s="94"/>
    </row>
    <row r="45" spans="2:9" s="4" customFormat="1" ht="9.75" customHeight="1">
      <c r="B45" s="27"/>
      <c r="C45" s="9"/>
      <c r="D45" s="9"/>
      <c r="E45" s="16"/>
      <c r="F45" s="16"/>
      <c r="G45" s="17"/>
      <c r="H45" s="17"/>
      <c r="I45" s="36"/>
    </row>
    <row r="46" spans="2:9" s="4" customFormat="1" ht="16.5" customHeight="1">
      <c r="B46" s="220" t="s">
        <v>298</v>
      </c>
      <c r="C46" s="11"/>
      <c r="D46" s="11"/>
      <c r="E46" s="16"/>
      <c r="F46" s="16"/>
      <c r="G46" s="17"/>
      <c r="H46" s="17"/>
      <c r="I46" s="36"/>
    </row>
    <row r="47" ht="16.5" customHeight="1"/>
    <row r="48" s="28" customFormat="1" ht="30" customHeight="1">
      <c r="I48" s="37"/>
    </row>
    <row r="49" s="4" customFormat="1" ht="33.75" customHeight="1">
      <c r="I49" s="36"/>
    </row>
    <row r="50" s="4" customFormat="1" ht="33.75" customHeight="1">
      <c r="I50" s="36"/>
    </row>
    <row r="51" s="4" customFormat="1" ht="36" customHeight="1">
      <c r="I51" s="36"/>
    </row>
    <row r="52" s="4" customFormat="1" ht="33.75" customHeight="1">
      <c r="I52" s="36"/>
    </row>
    <row r="53" s="4" customFormat="1" ht="33.75" customHeight="1">
      <c r="I53" s="36"/>
    </row>
    <row r="54" s="4" customFormat="1" ht="33.75" customHeight="1">
      <c r="I54" s="36"/>
    </row>
    <row r="55" spans="2:9" s="4" customFormat="1" ht="33.75" customHeight="1">
      <c r="B55"/>
      <c r="C55"/>
      <c r="D55"/>
      <c r="E55"/>
      <c r="F55"/>
      <c r="G55"/>
      <c r="H55"/>
      <c r="I55" s="36"/>
    </row>
    <row r="56" ht="38.25" customHeight="1"/>
    <row r="57" spans="2:8" ht="33" customHeight="1">
      <c r="B57" s="4"/>
      <c r="C57" s="4"/>
      <c r="D57" s="4"/>
      <c r="E57" s="4"/>
      <c r="F57" s="4"/>
      <c r="G57" s="4"/>
      <c r="H57" s="4"/>
    </row>
    <row r="58" s="4" customFormat="1" ht="12.75">
      <c r="I58" s="36"/>
    </row>
    <row r="59" s="4" customFormat="1" ht="12.75">
      <c r="I59" s="36"/>
    </row>
    <row r="60" s="4" customFormat="1" ht="12.75">
      <c r="I60" s="36"/>
    </row>
    <row r="61" spans="2:9" s="4" customFormat="1" ht="12.75">
      <c r="B61"/>
      <c r="C61"/>
      <c r="D61"/>
      <c r="E61"/>
      <c r="F61"/>
      <c r="G61"/>
      <c r="H61"/>
      <c r="I61" s="36"/>
    </row>
    <row r="62" ht="48.75" customHeight="1"/>
    <row r="63" spans="2:8" ht="26.25" customHeight="1">
      <c r="B63" s="4"/>
      <c r="C63" s="4"/>
      <c r="D63" s="4"/>
      <c r="E63" s="4"/>
      <c r="F63" s="4"/>
      <c r="G63" s="4"/>
      <c r="H63" s="4"/>
    </row>
    <row r="64" s="4" customFormat="1" ht="12.75">
      <c r="I64" s="36"/>
    </row>
    <row r="65" s="4" customFormat="1" ht="12.75">
      <c r="I65" s="36"/>
    </row>
    <row r="66" s="4" customFormat="1" ht="12.75">
      <c r="I66" s="36"/>
    </row>
    <row r="67" spans="2:9" s="4" customFormat="1" ht="12.75">
      <c r="B67" s="1"/>
      <c r="C67" s="1"/>
      <c r="D67" s="1"/>
      <c r="E67" s="1"/>
      <c r="F67" s="1"/>
      <c r="G67" s="1"/>
      <c r="H67" s="1"/>
      <c r="I67" s="36"/>
    </row>
    <row r="68" spans="2:9" s="1" customFormat="1" ht="25.5" customHeight="1">
      <c r="B68"/>
      <c r="C68"/>
      <c r="D68"/>
      <c r="E68"/>
      <c r="F68"/>
      <c r="G68"/>
      <c r="H68"/>
      <c r="I68" s="38"/>
    </row>
  </sheetData>
  <mergeCells count="1">
    <mergeCell ref="B4:H4"/>
  </mergeCells>
  <printOptions/>
  <pageMargins left="0.5905511811023623" right="0.5905511811023623" top="0.3937007874015748" bottom="0.984251968503937" header="0.3937007874015748" footer="0.5905511811023623"/>
  <pageSetup fitToHeight="1" fitToWidth="1" horizontalDpi="600" verticalDpi="600" orientation="portrait" paperSize="9" scale="73" r:id="rId1"/>
  <headerFooter alignWithMargins="0">
    <oddFooter>&amp;LObjectif Compétitivité régionale et emploi (2007-2013) /  Demande de subvention FSE&amp;R&amp;"Arial,Gras"&amp;14Exemple</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B1:I49"/>
  <sheetViews>
    <sheetView showGridLines="0" showZeros="0" workbookViewId="0" topLeftCell="A1">
      <selection activeCell="B14" sqref="B14"/>
    </sheetView>
  </sheetViews>
  <sheetFormatPr defaultColWidth="11.421875" defaultRowHeight="12.75"/>
  <cols>
    <col min="1" max="1" width="2.421875" style="0" customWidth="1"/>
    <col min="2" max="2" width="23.7109375" style="0" customWidth="1"/>
    <col min="3" max="3" width="37.140625" style="0" customWidth="1"/>
    <col min="4" max="4" width="44.421875" style="0" customWidth="1"/>
    <col min="5" max="9" width="19.421875" style="91" customWidth="1"/>
  </cols>
  <sheetData>
    <row r="1" spans="2:9" ht="9" customHeight="1">
      <c r="B1" s="6"/>
      <c r="C1" s="6"/>
      <c r="D1" s="6"/>
      <c r="E1" s="110"/>
      <c r="F1" s="110"/>
      <c r="G1" s="110"/>
      <c r="H1" s="110"/>
      <c r="I1" s="110"/>
    </row>
    <row r="2" spans="2:9" s="106" customFormat="1" ht="18" customHeight="1">
      <c r="B2" s="730" t="s">
        <v>299</v>
      </c>
      <c r="C2" s="730"/>
      <c r="D2" s="730"/>
      <c r="E2" s="730"/>
      <c r="F2" s="730"/>
      <c r="G2" s="730"/>
      <c r="H2" s="730"/>
      <c r="I2" s="730"/>
    </row>
    <row r="3" spans="2:9" ht="5.25" customHeight="1">
      <c r="B3" s="7"/>
      <c r="C3" s="7"/>
      <c r="D3" s="18"/>
      <c r="E3" s="111"/>
      <c r="F3" s="111"/>
      <c r="G3" s="111"/>
      <c r="H3" s="111"/>
      <c r="I3" s="111"/>
    </row>
    <row r="4" spans="5:9" ht="23.25" customHeight="1">
      <c r="E4" s="107" t="s">
        <v>117</v>
      </c>
      <c r="F4" s="90"/>
      <c r="G4" s="108"/>
      <c r="H4" s="108"/>
      <c r="I4" s="109"/>
    </row>
    <row r="5" spans="2:9" ht="33.75" customHeight="1">
      <c r="B5" s="490" t="s">
        <v>31</v>
      </c>
      <c r="C5" s="491" t="s">
        <v>208</v>
      </c>
      <c r="D5" s="492" t="s">
        <v>209</v>
      </c>
      <c r="E5" s="29" t="s">
        <v>63</v>
      </c>
      <c r="F5" s="30" t="s">
        <v>64</v>
      </c>
      <c r="G5" s="30" t="s">
        <v>65</v>
      </c>
      <c r="H5" s="31" t="s">
        <v>66</v>
      </c>
      <c r="I5" s="32" t="s">
        <v>48</v>
      </c>
    </row>
    <row r="6" spans="2:9" s="4" customFormat="1" ht="56.25" customHeight="1">
      <c r="B6" s="522" t="s">
        <v>52</v>
      </c>
      <c r="C6" s="282"/>
      <c r="D6" s="281" t="s">
        <v>371</v>
      </c>
      <c r="E6" s="344">
        <v>160</v>
      </c>
      <c r="F6" s="345"/>
      <c r="G6" s="345"/>
      <c r="H6" s="346"/>
      <c r="I6" s="347">
        <f aca="true" t="shared" si="0" ref="I6:I13">SUM(E6:H6)</f>
        <v>160</v>
      </c>
    </row>
    <row r="7" spans="2:9" s="4" customFormat="1" ht="56.25" customHeight="1">
      <c r="B7" s="522" t="s">
        <v>30</v>
      </c>
      <c r="C7" s="282" t="s">
        <v>372</v>
      </c>
      <c r="D7" s="281" t="s">
        <v>373</v>
      </c>
      <c r="E7" s="344">
        <v>4500</v>
      </c>
      <c r="F7" s="345"/>
      <c r="G7" s="345"/>
      <c r="H7" s="346"/>
      <c r="I7" s="347">
        <f t="shared" si="0"/>
        <v>4500</v>
      </c>
    </row>
    <row r="8" spans="2:9" s="4" customFormat="1" ht="56.25" customHeight="1">
      <c r="B8" s="522" t="s">
        <v>36</v>
      </c>
      <c r="C8" s="282"/>
      <c r="D8" s="281"/>
      <c r="E8" s="344"/>
      <c r="F8" s="345"/>
      <c r="G8" s="345"/>
      <c r="H8" s="346"/>
      <c r="I8" s="347">
        <f t="shared" si="0"/>
        <v>0</v>
      </c>
    </row>
    <row r="9" spans="2:9" s="4" customFormat="1" ht="56.25" customHeight="1">
      <c r="B9" s="522" t="s">
        <v>34</v>
      </c>
      <c r="C9" s="282" t="s">
        <v>374</v>
      </c>
      <c r="D9" s="281" t="s">
        <v>375</v>
      </c>
      <c r="E9" s="348">
        <v>632</v>
      </c>
      <c r="F9" s="345">
        <v>631</v>
      </c>
      <c r="G9" s="345">
        <v>631</v>
      </c>
      <c r="H9" s="346"/>
      <c r="I9" s="347">
        <f t="shared" si="0"/>
        <v>1894</v>
      </c>
    </row>
    <row r="10" spans="2:9" s="4" customFormat="1" ht="56.25" customHeight="1">
      <c r="B10" s="522" t="s">
        <v>32</v>
      </c>
      <c r="C10" s="282" t="s">
        <v>376</v>
      </c>
      <c r="D10" s="281" t="s">
        <v>377</v>
      </c>
      <c r="E10" s="344">
        <v>1200</v>
      </c>
      <c r="F10" s="345"/>
      <c r="G10" s="345"/>
      <c r="H10" s="346"/>
      <c r="I10" s="347">
        <f t="shared" si="0"/>
        <v>1200</v>
      </c>
    </row>
    <row r="11" spans="2:9" s="4" customFormat="1" ht="56.25" customHeight="1">
      <c r="B11" s="522" t="s">
        <v>33</v>
      </c>
      <c r="C11" s="282"/>
      <c r="D11" s="281"/>
      <c r="E11" s="344"/>
      <c r="F11" s="345"/>
      <c r="G11" s="345"/>
      <c r="H11" s="346"/>
      <c r="I11" s="347">
        <f t="shared" si="0"/>
        <v>0</v>
      </c>
    </row>
    <row r="12" spans="2:9" s="4" customFormat="1" ht="56.25" customHeight="1" thickBot="1">
      <c r="B12" s="523" t="s">
        <v>12</v>
      </c>
      <c r="C12" s="284"/>
      <c r="D12" s="357"/>
      <c r="E12" s="349"/>
      <c r="F12" s="350"/>
      <c r="G12" s="350"/>
      <c r="H12" s="351"/>
      <c r="I12" s="352">
        <f t="shared" si="0"/>
        <v>0</v>
      </c>
    </row>
    <row r="13" spans="2:9" s="92" customFormat="1" ht="23.25" customHeight="1" thickTop="1">
      <c r="B13" s="273" t="s">
        <v>48</v>
      </c>
      <c r="C13" s="274"/>
      <c r="D13" s="275"/>
      <c r="E13" s="353">
        <f>SUM(E6:E12)</f>
        <v>6492</v>
      </c>
      <c r="F13" s="354">
        <f>SUM(F6:F12)</f>
        <v>631</v>
      </c>
      <c r="G13" s="354">
        <f>SUM(G6:G12)</f>
        <v>631</v>
      </c>
      <c r="H13" s="355">
        <f>SUM(H6:H12)</f>
        <v>0</v>
      </c>
      <c r="I13" s="356">
        <f t="shared" si="0"/>
        <v>7754</v>
      </c>
    </row>
    <row r="14" spans="2:9" s="4" customFormat="1" ht="16.5" customHeight="1">
      <c r="B14" s="316" t="s">
        <v>6</v>
      </c>
      <c r="C14" s="19"/>
      <c r="D14" s="19"/>
      <c r="E14" s="112"/>
      <c r="F14" s="112"/>
      <c r="G14" s="112"/>
      <c r="H14" s="112"/>
      <c r="I14" s="112"/>
    </row>
    <row r="15" spans="2:9" s="4" customFormat="1" ht="16.5" customHeight="1">
      <c r="B15" s="316"/>
      <c r="C15" s="19"/>
      <c r="D15" s="19"/>
      <c r="E15" s="112"/>
      <c r="F15" s="112"/>
      <c r="G15" s="112"/>
      <c r="H15" s="112"/>
      <c r="I15" s="112"/>
    </row>
    <row r="16" spans="2:9" s="4" customFormat="1" ht="16.5" customHeight="1">
      <c r="B16" s="730" t="s">
        <v>300</v>
      </c>
      <c r="C16" s="730"/>
      <c r="D16" s="730"/>
      <c r="E16" s="730"/>
      <c r="F16" s="730"/>
      <c r="G16" s="730"/>
      <c r="H16" s="730"/>
      <c r="I16" s="730"/>
    </row>
    <row r="17" spans="2:9" s="4" customFormat="1" ht="7.5" customHeight="1">
      <c r="B17" s="7"/>
      <c r="C17" s="7"/>
      <c r="D17" s="7"/>
      <c r="E17" s="7"/>
      <c r="F17"/>
      <c r="G17"/>
      <c r="H17"/>
      <c r="I17"/>
    </row>
    <row r="18" spans="2:9" s="4" customFormat="1" ht="22.5" customHeight="1">
      <c r="B18"/>
      <c r="C18"/>
      <c r="D18"/>
      <c r="E18" s="107" t="s">
        <v>117</v>
      </c>
      <c r="F18" s="90"/>
      <c r="G18" s="108"/>
      <c r="H18" s="108"/>
      <c r="I18" s="109"/>
    </row>
    <row r="19" spans="2:9" s="4" customFormat="1" ht="39.75" customHeight="1">
      <c r="B19" s="490" t="s">
        <v>118</v>
      </c>
      <c r="C19" s="491" t="s">
        <v>208</v>
      </c>
      <c r="D19" s="492" t="s">
        <v>209</v>
      </c>
      <c r="E19" s="29" t="s">
        <v>63</v>
      </c>
      <c r="F19" s="30" t="s">
        <v>64</v>
      </c>
      <c r="G19" s="30" t="s">
        <v>65</v>
      </c>
      <c r="H19" s="31" t="s">
        <v>66</v>
      </c>
      <c r="I19" s="32" t="s">
        <v>48</v>
      </c>
    </row>
    <row r="20" spans="2:9" s="4" customFormat="1" ht="33.75" customHeight="1">
      <c r="B20" s="524" t="s">
        <v>378</v>
      </c>
      <c r="C20" s="280" t="s">
        <v>379</v>
      </c>
      <c r="D20" s="281" t="s">
        <v>380</v>
      </c>
      <c r="E20" s="288">
        <v>700</v>
      </c>
      <c r="F20" s="289">
        <v>1750</v>
      </c>
      <c r="G20" s="289">
        <v>1050</v>
      </c>
      <c r="H20" s="290"/>
      <c r="I20" s="347">
        <f>SUM(E20:H20)</f>
        <v>3500</v>
      </c>
    </row>
    <row r="21" spans="2:9" s="4" customFormat="1" ht="33.75" customHeight="1">
      <c r="B21" s="524" t="s">
        <v>381</v>
      </c>
      <c r="C21" s="280" t="s">
        <v>382</v>
      </c>
      <c r="D21" s="281" t="s">
        <v>383</v>
      </c>
      <c r="E21" s="288">
        <v>400</v>
      </c>
      <c r="F21" s="289">
        <v>1000</v>
      </c>
      <c r="G21" s="289">
        <v>600</v>
      </c>
      <c r="H21" s="290"/>
      <c r="I21" s="347">
        <f aca="true" t="shared" si="1" ref="I21:I26">SUM(E21:H21)</f>
        <v>2000</v>
      </c>
    </row>
    <row r="22" spans="2:9" s="4" customFormat="1" ht="33.75" customHeight="1">
      <c r="B22" s="524"/>
      <c r="C22" s="525"/>
      <c r="D22" s="526"/>
      <c r="E22" s="288"/>
      <c r="F22" s="289"/>
      <c r="G22" s="289"/>
      <c r="H22" s="290"/>
      <c r="I22" s="347">
        <f t="shared" si="1"/>
        <v>0</v>
      </c>
    </row>
    <row r="23" spans="2:9" s="4" customFormat="1" ht="33.75" customHeight="1">
      <c r="B23" s="524"/>
      <c r="C23" s="525"/>
      <c r="D23" s="526"/>
      <c r="E23" s="288"/>
      <c r="F23" s="289"/>
      <c r="G23" s="289"/>
      <c r="H23" s="290"/>
      <c r="I23" s="347">
        <f t="shared" si="1"/>
        <v>0</v>
      </c>
    </row>
    <row r="24" spans="2:9" s="4" customFormat="1" ht="33.75" customHeight="1">
      <c r="B24" s="527"/>
      <c r="C24" s="528"/>
      <c r="D24" s="526"/>
      <c r="E24" s="521"/>
      <c r="F24" s="289"/>
      <c r="G24" s="289"/>
      <c r="H24" s="290"/>
      <c r="I24" s="347">
        <f t="shared" si="1"/>
        <v>0</v>
      </c>
    </row>
    <row r="25" spans="2:9" s="4" customFormat="1" ht="33.75" customHeight="1" thickBot="1">
      <c r="B25" s="527"/>
      <c r="C25" s="528"/>
      <c r="D25" s="526"/>
      <c r="E25" s="288"/>
      <c r="F25" s="289"/>
      <c r="G25" s="289"/>
      <c r="H25" s="290"/>
      <c r="I25" s="347">
        <f t="shared" si="1"/>
        <v>0</v>
      </c>
    </row>
    <row r="26" spans="2:9" s="4" customFormat="1" ht="23.25" customHeight="1" thickTop="1">
      <c r="B26" s="273" t="s">
        <v>48</v>
      </c>
      <c r="C26" s="274"/>
      <c r="D26" s="275"/>
      <c r="E26" s="353">
        <f>SUM(E20:E25)</f>
        <v>1100</v>
      </c>
      <c r="F26" s="354">
        <f>SUM(F20:F25)</f>
        <v>2750</v>
      </c>
      <c r="G26" s="354">
        <f>SUM(G20:G25)</f>
        <v>1650</v>
      </c>
      <c r="H26" s="355">
        <f>SUM(H20:H25)</f>
        <v>0</v>
      </c>
      <c r="I26" s="356">
        <f t="shared" si="1"/>
        <v>5500</v>
      </c>
    </row>
    <row r="27" spans="2:9" s="4" customFormat="1" ht="16.5" customHeight="1">
      <c r="B27" s="17"/>
      <c r="C27" s="17"/>
      <c r="D27" s="17"/>
      <c r="E27" s="113"/>
      <c r="F27" s="113"/>
      <c r="G27" s="113"/>
      <c r="H27" s="113"/>
      <c r="I27" s="113"/>
    </row>
    <row r="28" spans="2:9" ht="16.5" customHeight="1">
      <c r="B28" s="17"/>
      <c r="C28" s="17"/>
      <c r="D28" s="17"/>
      <c r="E28" s="114"/>
      <c r="F28" s="114"/>
      <c r="G28" s="114"/>
      <c r="H28" s="114"/>
      <c r="I28" s="114"/>
    </row>
    <row r="29" spans="2:9" s="28" customFormat="1" ht="30" customHeight="1">
      <c r="B29"/>
      <c r="C29"/>
      <c r="D29"/>
      <c r="E29" s="115"/>
      <c r="F29" s="115"/>
      <c r="G29" s="115"/>
      <c r="H29" s="115"/>
      <c r="I29" s="115"/>
    </row>
    <row r="30" spans="2:9" s="4" customFormat="1" ht="33.75" customHeight="1">
      <c r="B30" s="28"/>
      <c r="C30" s="28"/>
      <c r="D30" s="28"/>
      <c r="E30" s="116"/>
      <c r="F30" s="116"/>
      <c r="G30" s="116"/>
      <c r="H30" s="116"/>
      <c r="I30" s="116"/>
    </row>
    <row r="31" spans="5:9" s="4" customFormat="1" ht="33.75" customHeight="1">
      <c r="E31" s="116"/>
      <c r="F31" s="116"/>
      <c r="G31" s="116"/>
      <c r="H31" s="116"/>
      <c r="I31" s="116"/>
    </row>
    <row r="32" spans="5:9" s="4" customFormat="1" ht="36" customHeight="1">
      <c r="E32" s="116"/>
      <c r="F32" s="116"/>
      <c r="G32" s="116"/>
      <c r="H32" s="116"/>
      <c r="I32" s="116"/>
    </row>
    <row r="33" spans="5:9" s="4" customFormat="1" ht="33.75" customHeight="1">
      <c r="E33" s="116"/>
      <c r="F33" s="116"/>
      <c r="G33" s="116"/>
      <c r="H33" s="116"/>
      <c r="I33" s="116"/>
    </row>
    <row r="34" spans="5:9" s="4" customFormat="1" ht="33.75" customHeight="1">
      <c r="E34" s="116"/>
      <c r="F34" s="116"/>
      <c r="G34" s="116"/>
      <c r="H34" s="116"/>
      <c r="I34" s="116"/>
    </row>
    <row r="35" spans="5:9" s="4" customFormat="1" ht="33.75" customHeight="1">
      <c r="E35" s="116"/>
      <c r="F35" s="116"/>
      <c r="G35" s="116"/>
      <c r="H35" s="116"/>
      <c r="I35" s="116"/>
    </row>
    <row r="36" spans="5:9" s="4" customFormat="1" ht="33.75" customHeight="1">
      <c r="E36" s="91"/>
      <c r="F36" s="91"/>
      <c r="G36" s="91"/>
      <c r="H36" s="91"/>
      <c r="I36" s="91"/>
    </row>
    <row r="37" ht="38.25" customHeight="1"/>
    <row r="38" spans="5:9" ht="33" customHeight="1">
      <c r="E38" s="89"/>
      <c r="F38" s="89"/>
      <c r="G38" s="89"/>
      <c r="H38" s="89"/>
      <c r="I38" s="89"/>
    </row>
    <row r="39" spans="5:9" s="4" customFormat="1" ht="12.75">
      <c r="E39" s="89"/>
      <c r="F39" s="89"/>
      <c r="G39" s="89"/>
      <c r="H39" s="89"/>
      <c r="I39" s="89"/>
    </row>
    <row r="40" spans="5:9" s="4" customFormat="1" ht="12.75">
      <c r="E40" s="89"/>
      <c r="F40" s="89"/>
      <c r="G40" s="89"/>
      <c r="H40" s="89"/>
      <c r="I40" s="89"/>
    </row>
    <row r="41" spans="5:9" s="4" customFormat="1" ht="12.75">
      <c r="E41" s="89"/>
      <c r="F41" s="89"/>
      <c r="G41" s="89"/>
      <c r="H41" s="89"/>
      <c r="I41" s="89"/>
    </row>
    <row r="42" spans="5:9" s="4" customFormat="1" ht="12.75">
      <c r="E42" s="91"/>
      <c r="F42" s="91"/>
      <c r="G42" s="91"/>
      <c r="H42" s="91"/>
      <c r="I42" s="91"/>
    </row>
    <row r="43" ht="48.75" customHeight="1"/>
    <row r="44" spans="5:9" ht="26.25" customHeight="1">
      <c r="E44" s="89"/>
      <c r="F44" s="89"/>
      <c r="G44" s="89"/>
      <c r="H44" s="89"/>
      <c r="I44" s="89"/>
    </row>
    <row r="45" spans="5:9" s="4" customFormat="1" ht="12.75">
      <c r="E45" s="89"/>
      <c r="F45" s="89"/>
      <c r="G45" s="89"/>
      <c r="H45" s="89"/>
      <c r="I45" s="89"/>
    </row>
    <row r="46" spans="5:9" s="4" customFormat="1" ht="12.75">
      <c r="E46" s="89"/>
      <c r="F46" s="89"/>
      <c r="G46" s="89"/>
      <c r="H46" s="89"/>
      <c r="I46" s="89"/>
    </row>
    <row r="47" spans="5:9" s="4" customFormat="1" ht="12.75">
      <c r="E47" s="89"/>
      <c r="F47" s="89"/>
      <c r="G47" s="89"/>
      <c r="H47" s="89"/>
      <c r="I47" s="89"/>
    </row>
    <row r="48" spans="5:9" s="4" customFormat="1" ht="12.75">
      <c r="E48" s="91"/>
      <c r="F48" s="91"/>
      <c r="G48" s="91"/>
      <c r="H48" s="91"/>
      <c r="I48" s="91"/>
    </row>
    <row r="49" spans="5:9" s="1" customFormat="1" ht="25.5" customHeight="1">
      <c r="E49" s="91"/>
      <c r="F49" s="91"/>
      <c r="G49" s="91"/>
      <c r="H49" s="91"/>
      <c r="I49" s="91"/>
    </row>
  </sheetData>
  <mergeCells count="2">
    <mergeCell ref="B2:I2"/>
    <mergeCell ref="B16:I16"/>
  </mergeCells>
  <printOptions/>
  <pageMargins left="0.5905511811023623" right="0.5905511811023623" top="0.58" bottom="0.8" header="0.4" footer="0.5905511811023623"/>
  <pageSetup fitToHeight="1" fitToWidth="1" horizontalDpi="600" verticalDpi="600" orientation="landscape" paperSize="9" scale="60" r:id="rId1"/>
  <headerFooter alignWithMargins="0">
    <oddFooter>&amp;LObjectif Compétitivité régionale et emploi (2007-2013) /  Demande de subvention FSE&amp;R&amp;"Arial,Gras"&amp;14Exemple</oddFooter>
  </headerFooter>
</worksheet>
</file>

<file path=xl/worksheets/sheet8.xml><?xml version="1.0" encoding="utf-8"?>
<worksheet xmlns="http://schemas.openxmlformats.org/spreadsheetml/2006/main" xmlns:r="http://schemas.openxmlformats.org/officeDocument/2006/relationships">
  <sheetPr>
    <tabColor indexed="44"/>
    <pageSetUpPr fitToPage="1"/>
  </sheetPr>
  <dimension ref="B1:J26"/>
  <sheetViews>
    <sheetView showGridLines="0" showZeros="0" workbookViewId="0" topLeftCell="A1">
      <selection activeCell="D12" sqref="D12"/>
    </sheetView>
  </sheetViews>
  <sheetFormatPr defaultColWidth="11.421875" defaultRowHeight="12.75"/>
  <cols>
    <col min="1" max="1" width="2.421875" style="0" customWidth="1"/>
    <col min="2" max="2" width="2.140625" style="34" customWidth="1"/>
    <col min="3" max="3" width="24.57421875" style="0" customWidth="1"/>
    <col min="4" max="4" width="39.140625" style="0" customWidth="1"/>
    <col min="5" max="5" width="38.140625" style="0" customWidth="1"/>
    <col min="6" max="10" width="13.421875" style="0" customWidth="1"/>
  </cols>
  <sheetData>
    <row r="1" spans="2:6" s="4" customFormat="1" ht="16.5" customHeight="1">
      <c r="B1" s="35"/>
      <c r="E1" s="8"/>
      <c r="F1" s="8"/>
    </row>
    <row r="2" spans="2:10" s="4" customFormat="1" ht="26.25" customHeight="1">
      <c r="B2" s="35"/>
      <c r="C2" s="730" t="s">
        <v>301</v>
      </c>
      <c r="D2" s="730"/>
      <c r="E2" s="730"/>
      <c r="F2" s="730"/>
      <c r="G2" s="730"/>
      <c r="H2" s="730"/>
      <c r="I2" s="730"/>
      <c r="J2" s="730"/>
    </row>
    <row r="3" spans="2:6" s="4" customFormat="1" ht="26.25" customHeight="1">
      <c r="B3" s="35"/>
      <c r="C3" s="7"/>
      <c r="D3" s="7"/>
      <c r="E3" s="8"/>
      <c r="F3" s="8"/>
    </row>
    <row r="4" spans="2:10" s="4" customFormat="1" ht="26.25" customHeight="1">
      <c r="B4" s="35"/>
      <c r="C4"/>
      <c r="D4"/>
      <c r="E4"/>
      <c r="F4" s="107" t="s">
        <v>117</v>
      </c>
      <c r="G4" s="90"/>
      <c r="H4" s="108"/>
      <c r="I4" s="108"/>
      <c r="J4" s="109"/>
    </row>
    <row r="5" spans="2:10" s="4" customFormat="1" ht="35.25" customHeight="1">
      <c r="B5" s="35"/>
      <c r="C5" s="490" t="s">
        <v>51</v>
      </c>
      <c r="D5" s="491" t="s">
        <v>208</v>
      </c>
      <c r="E5" s="492" t="s">
        <v>209</v>
      </c>
      <c r="F5" s="29" t="s">
        <v>63</v>
      </c>
      <c r="G5" s="30" t="s">
        <v>64</v>
      </c>
      <c r="H5" s="30" t="s">
        <v>65</v>
      </c>
      <c r="I5" s="31" t="s">
        <v>66</v>
      </c>
      <c r="J5" s="32" t="s">
        <v>48</v>
      </c>
    </row>
    <row r="6" spans="2:10" s="4" customFormat="1" ht="55.5" customHeight="1">
      <c r="B6" s="35"/>
      <c r="C6" s="493" t="s">
        <v>71</v>
      </c>
      <c r="D6" s="282" t="s">
        <v>366</v>
      </c>
      <c r="E6" s="281" t="s">
        <v>366</v>
      </c>
      <c r="F6" s="288"/>
      <c r="G6" s="289"/>
      <c r="H6" s="289"/>
      <c r="I6" s="290"/>
      <c r="J6" s="291">
        <f aca="true" t="shared" si="0" ref="J6:J11">SUM(F6:I6)</f>
        <v>0</v>
      </c>
    </row>
    <row r="7" spans="2:10" s="4" customFormat="1" ht="55.5" customHeight="1">
      <c r="B7" s="36"/>
      <c r="C7" s="493" t="s">
        <v>56</v>
      </c>
      <c r="D7" s="286" t="s">
        <v>366</v>
      </c>
      <c r="E7" s="287" t="s">
        <v>366</v>
      </c>
      <c r="F7" s="288"/>
      <c r="G7" s="289"/>
      <c r="H7" s="289"/>
      <c r="I7" s="290"/>
      <c r="J7" s="291">
        <f t="shared" si="0"/>
        <v>0</v>
      </c>
    </row>
    <row r="8" spans="2:10" s="4" customFormat="1" ht="55.5" customHeight="1">
      <c r="B8" s="36"/>
      <c r="C8" s="493" t="s">
        <v>54</v>
      </c>
      <c r="D8" s="282" t="s">
        <v>384</v>
      </c>
      <c r="E8" s="281" t="s">
        <v>385</v>
      </c>
      <c r="F8" s="288">
        <v>120</v>
      </c>
      <c r="G8" s="289">
        <v>264</v>
      </c>
      <c r="H8" s="289">
        <v>144</v>
      </c>
      <c r="I8" s="290"/>
      <c r="J8" s="291">
        <f t="shared" si="0"/>
        <v>528</v>
      </c>
    </row>
    <row r="9" spans="3:10" ht="55.5" customHeight="1">
      <c r="C9" s="493" t="s">
        <v>55</v>
      </c>
      <c r="D9" s="282" t="s">
        <v>366</v>
      </c>
      <c r="E9" s="281" t="s">
        <v>366</v>
      </c>
      <c r="F9" s="288"/>
      <c r="G9" s="289"/>
      <c r="H9" s="289"/>
      <c r="I9" s="290"/>
      <c r="J9" s="291">
        <f t="shared" si="0"/>
        <v>0</v>
      </c>
    </row>
    <row r="10" spans="2:10" s="28" customFormat="1" ht="55.5" customHeight="1">
      <c r="B10" s="37"/>
      <c r="C10" s="493" t="s">
        <v>12</v>
      </c>
      <c r="D10" s="282" t="s">
        <v>366</v>
      </c>
      <c r="E10" s="281" t="s">
        <v>366</v>
      </c>
      <c r="F10" s="288"/>
      <c r="G10" s="289"/>
      <c r="H10" s="289"/>
      <c r="I10" s="290"/>
      <c r="J10" s="291">
        <f t="shared" si="0"/>
        <v>0</v>
      </c>
    </row>
    <row r="11" spans="2:10" s="4" customFormat="1" ht="33.75" customHeight="1">
      <c r="B11" s="36"/>
      <c r="C11" s="33"/>
      <c r="D11" s="158"/>
      <c r="E11" s="529" t="s">
        <v>48</v>
      </c>
      <c r="F11" s="292">
        <f>SUM(F6:F10)</f>
        <v>120</v>
      </c>
      <c r="G11" s="293">
        <f>SUM(G6:G10)</f>
        <v>264</v>
      </c>
      <c r="H11" s="293">
        <f>SUM(H6:H10)</f>
        <v>144</v>
      </c>
      <c r="I11" s="294">
        <f>SUM(I6:I10)</f>
        <v>0</v>
      </c>
      <c r="J11" s="291">
        <f t="shared" si="0"/>
        <v>528</v>
      </c>
    </row>
    <row r="12" spans="2:10" s="4" customFormat="1" ht="33.75" customHeight="1">
      <c r="B12" s="36"/>
      <c r="C12" s="160"/>
      <c r="D12" s="160"/>
      <c r="E12" s="161"/>
      <c r="F12" s="162"/>
      <c r="G12" s="162"/>
      <c r="H12" s="162"/>
      <c r="I12" s="162"/>
      <c r="J12" s="162"/>
    </row>
    <row r="13" spans="2:10" s="4" customFormat="1" ht="30.75" customHeight="1">
      <c r="B13" s="36"/>
      <c r="C13" s="731" t="s">
        <v>7</v>
      </c>
      <c r="D13" s="731"/>
      <c r="E13" s="731"/>
      <c r="F13" s="731"/>
      <c r="G13" s="731"/>
      <c r="H13" s="731"/>
      <c r="I13" s="731"/>
      <c r="J13" s="731"/>
    </row>
    <row r="14" spans="3:5" ht="20.25" customHeight="1">
      <c r="C14" s="4"/>
      <c r="D14" s="4"/>
      <c r="E14" s="4"/>
    </row>
    <row r="15" spans="3:10" ht="38.25" customHeight="1">
      <c r="C15" s="732" t="s">
        <v>386</v>
      </c>
      <c r="D15" s="733"/>
      <c r="E15" s="733"/>
      <c r="F15" s="733"/>
      <c r="G15" s="733"/>
      <c r="H15" s="733"/>
      <c r="I15" s="733"/>
      <c r="J15" s="734"/>
    </row>
    <row r="16" spans="2:10" s="4" customFormat="1" ht="12.75">
      <c r="B16" s="36"/>
      <c r="C16" s="735"/>
      <c r="D16" s="736"/>
      <c r="E16" s="736"/>
      <c r="F16" s="736"/>
      <c r="G16" s="736"/>
      <c r="H16" s="736"/>
      <c r="I16" s="736"/>
      <c r="J16" s="737"/>
    </row>
    <row r="17" spans="2:10" s="4" customFormat="1" ht="12.75">
      <c r="B17" s="36"/>
      <c r="C17" s="735"/>
      <c r="D17" s="736"/>
      <c r="E17" s="736"/>
      <c r="F17" s="736"/>
      <c r="G17" s="736"/>
      <c r="H17" s="736"/>
      <c r="I17" s="736"/>
      <c r="J17" s="737"/>
    </row>
    <row r="18" spans="2:10" s="4" customFormat="1" ht="12.75">
      <c r="B18" s="36"/>
      <c r="C18" s="735"/>
      <c r="D18" s="736"/>
      <c r="E18" s="736"/>
      <c r="F18" s="736"/>
      <c r="G18" s="736"/>
      <c r="H18" s="736"/>
      <c r="I18" s="736"/>
      <c r="J18" s="737"/>
    </row>
    <row r="19" spans="2:10" s="4" customFormat="1" ht="12.75">
      <c r="B19" s="36"/>
      <c r="C19" s="738"/>
      <c r="D19" s="739"/>
      <c r="E19" s="739"/>
      <c r="F19" s="739"/>
      <c r="G19" s="739"/>
      <c r="H19" s="739"/>
      <c r="I19" s="739"/>
      <c r="J19" s="740"/>
    </row>
    <row r="20" spans="3:5" ht="26.25" customHeight="1">
      <c r="C20" s="4"/>
      <c r="D20" s="4"/>
      <c r="E20" s="4"/>
    </row>
    <row r="21" s="4" customFormat="1" ht="12.75">
      <c r="B21" s="36"/>
    </row>
    <row r="22" s="4" customFormat="1" ht="12.75">
      <c r="B22" s="36"/>
    </row>
    <row r="23" spans="2:5" s="4" customFormat="1" ht="12.75">
      <c r="B23" s="36"/>
      <c r="C23"/>
      <c r="D23"/>
      <c r="E23"/>
    </row>
    <row r="24" spans="2:5" s="4" customFormat="1" ht="12.75">
      <c r="B24" s="36"/>
      <c r="C24"/>
      <c r="D24"/>
      <c r="E24"/>
    </row>
    <row r="25" spans="2:5" s="1" customFormat="1" ht="25.5" customHeight="1">
      <c r="B25" s="38"/>
      <c r="C25" s="4"/>
      <c r="D25" s="4"/>
      <c r="E25" s="4"/>
    </row>
    <row r="26" spans="3:5" ht="12.75">
      <c r="C26" s="4"/>
      <c r="D26" s="4"/>
      <c r="E26" s="4"/>
    </row>
  </sheetData>
  <mergeCells count="3">
    <mergeCell ref="C2:J2"/>
    <mergeCell ref="C13:J13"/>
    <mergeCell ref="C15:J19"/>
  </mergeCells>
  <printOptions/>
  <pageMargins left="0.5905511811023623" right="0.5905511811023623" top="0.3937007874015748" bottom="0.984251968503937" header="0.3937007874015748" footer="0.5905511811023623"/>
  <pageSetup fitToHeight="1" fitToWidth="1" horizontalDpi="600" verticalDpi="600" orientation="landscape" paperSize="9" scale="80" r:id="rId1"/>
  <headerFooter alignWithMargins="0">
    <oddFooter>&amp;LObjectif Compétitivité régionale et emploi (2007-2013) /  Demande de subvention FSE&amp;R&amp;"Arial,Gras"&amp;14Exemple</oddFooter>
  </headerFooter>
</worksheet>
</file>

<file path=xl/worksheets/sheet9.xml><?xml version="1.0" encoding="utf-8"?>
<worksheet xmlns="http://schemas.openxmlformats.org/spreadsheetml/2006/main" xmlns:r="http://schemas.openxmlformats.org/officeDocument/2006/relationships">
  <sheetPr>
    <tabColor indexed="44"/>
    <pageSetUpPr fitToPage="1"/>
  </sheetPr>
  <dimension ref="B2:H73"/>
  <sheetViews>
    <sheetView showGridLines="0" showZeros="0" workbookViewId="0" topLeftCell="A1">
      <pane ySplit="2" topLeftCell="BM3" activePane="bottomLeft" state="frozen"/>
      <selection pane="topLeft" activeCell="B20" sqref="B20"/>
      <selection pane="bottomLeft" activeCell="B20" sqref="B20"/>
    </sheetView>
  </sheetViews>
  <sheetFormatPr defaultColWidth="11.421875" defaultRowHeight="21" customHeight="1"/>
  <cols>
    <col min="1" max="1" width="2.421875" style="28" customWidth="1"/>
    <col min="2" max="2" width="31.140625" style="37" customWidth="1"/>
    <col min="3" max="3" width="24.140625" style="28" customWidth="1"/>
    <col min="4" max="6" width="15.7109375" style="28" customWidth="1"/>
    <col min="7" max="7" width="24.8515625" style="28" customWidth="1"/>
    <col min="8" max="8" width="13.140625" style="28" customWidth="1"/>
    <col min="9" max="9" width="10.421875" style="28" customWidth="1"/>
    <col min="10" max="16384" width="11.421875" style="28" customWidth="1"/>
  </cols>
  <sheetData>
    <row r="1" ht="10.5" customHeight="1"/>
    <row r="2" spans="2:8" ht="21" customHeight="1">
      <c r="B2" s="730" t="s">
        <v>302</v>
      </c>
      <c r="C2" s="730"/>
      <c r="D2" s="730"/>
      <c r="E2" s="730"/>
      <c r="F2" s="730"/>
      <c r="G2" s="730"/>
      <c r="H2" s="69"/>
    </row>
    <row r="3" spans="2:8" ht="4.5" customHeight="1">
      <c r="B3" s="69"/>
      <c r="C3" s="69"/>
      <c r="D3" s="69"/>
      <c r="E3" s="69"/>
      <c r="F3" s="69"/>
      <c r="G3" s="69"/>
      <c r="H3" s="69"/>
    </row>
    <row r="4" spans="2:8" ht="26.25" customHeight="1">
      <c r="B4" s="741" t="s">
        <v>41</v>
      </c>
      <c r="C4" s="741"/>
      <c r="D4" s="741"/>
      <c r="E4" s="741"/>
      <c r="F4" s="741"/>
      <c r="G4" s="741"/>
      <c r="H4" s="69"/>
    </row>
    <row r="5" spans="2:7" ht="6.75" customHeight="1">
      <c r="B5" s="12"/>
      <c r="C5" s="43"/>
      <c r="D5" s="43"/>
      <c r="E5" s="43"/>
      <c r="F5" s="44"/>
      <c r="G5" s="44"/>
    </row>
    <row r="6" spans="2:7" ht="17.25" customHeight="1">
      <c r="B6" s="752" t="s">
        <v>46</v>
      </c>
      <c r="C6" s="754" t="s">
        <v>220</v>
      </c>
      <c r="D6" s="756" t="s">
        <v>61</v>
      </c>
      <c r="E6" s="757"/>
      <c r="F6" s="758"/>
      <c r="G6" s="750" t="s">
        <v>124</v>
      </c>
    </row>
    <row r="7" spans="2:7" ht="38.25">
      <c r="B7" s="753"/>
      <c r="C7" s="755"/>
      <c r="D7" s="118" t="s">
        <v>123</v>
      </c>
      <c r="E7" s="5" t="s">
        <v>121</v>
      </c>
      <c r="F7" s="5" t="s">
        <v>122</v>
      </c>
      <c r="G7" s="751"/>
    </row>
    <row r="8" spans="2:7" ht="17.25" customHeight="1">
      <c r="B8" s="278"/>
      <c r="C8" s="119" t="s">
        <v>120</v>
      </c>
      <c r="D8" s="120" t="s">
        <v>119</v>
      </c>
      <c r="E8" s="120" t="s">
        <v>304</v>
      </c>
      <c r="F8" s="120" t="s">
        <v>230</v>
      </c>
      <c r="G8" s="54" t="s">
        <v>231</v>
      </c>
    </row>
    <row r="9" spans="2:7" ht="18" customHeight="1">
      <c r="B9" s="296" t="s">
        <v>47</v>
      </c>
      <c r="C9" s="276">
        <v>25000</v>
      </c>
      <c r="D9" s="122">
        <v>70</v>
      </c>
      <c r="E9" s="122">
        <v>1135</v>
      </c>
      <c r="F9" s="221">
        <f aca="true" t="shared" si="0" ref="F9:F18">IF(E9=0,,D9/E9)</f>
        <v>0.06167400881057269</v>
      </c>
      <c r="G9" s="312">
        <f aca="true" t="shared" si="1" ref="G9:G18">ROUND(C9*F9,0)</f>
        <v>1542</v>
      </c>
    </row>
    <row r="10" spans="2:7" ht="18" customHeight="1">
      <c r="B10" s="297" t="s">
        <v>225</v>
      </c>
      <c r="C10" s="277">
        <v>4000</v>
      </c>
      <c r="D10" s="123">
        <v>70</v>
      </c>
      <c r="E10" s="123">
        <v>1135</v>
      </c>
      <c r="F10" s="222">
        <f t="shared" si="0"/>
        <v>0.06167400881057269</v>
      </c>
      <c r="G10" s="313">
        <f t="shared" si="1"/>
        <v>247</v>
      </c>
    </row>
    <row r="11" spans="2:7" ht="18" customHeight="1">
      <c r="B11" s="295" t="s">
        <v>38</v>
      </c>
      <c r="C11" s="277">
        <v>1400</v>
      </c>
      <c r="D11" s="123">
        <v>70</v>
      </c>
      <c r="E11" s="123">
        <v>1135</v>
      </c>
      <c r="F11" s="222">
        <f t="shared" si="0"/>
        <v>0.06167400881057269</v>
      </c>
      <c r="G11" s="313">
        <f t="shared" si="1"/>
        <v>86</v>
      </c>
    </row>
    <row r="12" spans="2:7" ht="18" customHeight="1">
      <c r="B12" s="297" t="s">
        <v>227</v>
      </c>
      <c r="C12" s="277">
        <v>3000</v>
      </c>
      <c r="D12" s="123">
        <v>70</v>
      </c>
      <c r="E12" s="123">
        <v>1135</v>
      </c>
      <c r="F12" s="222">
        <f t="shared" si="0"/>
        <v>0.06167400881057269</v>
      </c>
      <c r="G12" s="313">
        <f t="shared" si="1"/>
        <v>185</v>
      </c>
    </row>
    <row r="13" spans="2:7" ht="18" customHeight="1">
      <c r="B13" s="297" t="s">
        <v>30</v>
      </c>
      <c r="C13" s="277">
        <v>500</v>
      </c>
      <c r="D13" s="123">
        <v>70</v>
      </c>
      <c r="E13" s="123">
        <v>1135</v>
      </c>
      <c r="F13" s="222">
        <f t="shared" si="0"/>
        <v>0.06167400881057269</v>
      </c>
      <c r="G13" s="313">
        <f t="shared" si="1"/>
        <v>31</v>
      </c>
    </row>
    <row r="14" spans="2:7" ht="18" customHeight="1">
      <c r="B14" s="295" t="s">
        <v>36</v>
      </c>
      <c r="C14" s="277">
        <v>7000</v>
      </c>
      <c r="D14" s="123">
        <v>70</v>
      </c>
      <c r="E14" s="123">
        <v>1135</v>
      </c>
      <c r="F14" s="222">
        <f t="shared" si="0"/>
        <v>0.06167400881057269</v>
      </c>
      <c r="G14" s="313">
        <f t="shared" si="1"/>
        <v>432</v>
      </c>
    </row>
    <row r="15" spans="2:7" ht="18" customHeight="1">
      <c r="B15" s="297" t="s">
        <v>224</v>
      </c>
      <c r="C15" s="277">
        <v>2000</v>
      </c>
      <c r="D15" s="123">
        <v>70</v>
      </c>
      <c r="E15" s="123">
        <v>1135</v>
      </c>
      <c r="F15" s="222">
        <f t="shared" si="0"/>
        <v>0.06167400881057269</v>
      </c>
      <c r="G15" s="313">
        <f t="shared" si="1"/>
        <v>123</v>
      </c>
    </row>
    <row r="16" spans="2:7" ht="18" customHeight="1">
      <c r="B16" s="297" t="s">
        <v>228</v>
      </c>
      <c r="C16" s="277">
        <v>900</v>
      </c>
      <c r="D16" s="123">
        <v>70</v>
      </c>
      <c r="E16" s="123">
        <v>1135</v>
      </c>
      <c r="F16" s="222">
        <f t="shared" si="0"/>
        <v>0.06167400881057269</v>
      </c>
      <c r="G16" s="313">
        <f t="shared" si="1"/>
        <v>56</v>
      </c>
    </row>
    <row r="17" spans="2:7" ht="18" customHeight="1">
      <c r="B17" s="297" t="s">
        <v>226</v>
      </c>
      <c r="C17" s="277">
        <v>2000</v>
      </c>
      <c r="D17" s="123">
        <v>70</v>
      </c>
      <c r="E17" s="123">
        <v>1135</v>
      </c>
      <c r="F17" s="222">
        <f t="shared" si="0"/>
        <v>0.06167400881057269</v>
      </c>
      <c r="G17" s="313">
        <f t="shared" si="1"/>
        <v>123</v>
      </c>
    </row>
    <row r="18" spans="2:7" ht="18" customHeight="1">
      <c r="B18" s="297" t="s">
        <v>305</v>
      </c>
      <c r="C18" s="277"/>
      <c r="D18" s="123"/>
      <c r="E18" s="123"/>
      <c r="F18" s="222">
        <f t="shared" si="0"/>
        <v>0</v>
      </c>
      <c r="G18" s="313">
        <f t="shared" si="1"/>
        <v>0</v>
      </c>
    </row>
    <row r="19" spans="2:7" s="46" customFormat="1" ht="18" customHeight="1" thickBot="1">
      <c r="B19" s="302" t="s">
        <v>67</v>
      </c>
      <c r="C19" s="303">
        <f>SUM(C9:C18)</f>
        <v>45800</v>
      </c>
      <c r="D19" s="337"/>
      <c r="E19" s="337"/>
      <c r="F19" s="338"/>
      <c r="G19" s="304">
        <f>SUM(G9:G18)</f>
        <v>2825</v>
      </c>
    </row>
    <row r="20" spans="2:7" s="46" customFormat="1" ht="18" customHeight="1" thickTop="1">
      <c r="B20" s="298" t="s">
        <v>47</v>
      </c>
      <c r="C20" s="299">
        <v>27000</v>
      </c>
      <c r="D20" s="300">
        <v>106</v>
      </c>
      <c r="E20" s="300">
        <v>1135</v>
      </c>
      <c r="F20" s="301">
        <f aca="true" t="shared" si="2" ref="F20:F29">IF(E20=0,,D20/E20)</f>
        <v>0.0933920704845815</v>
      </c>
      <c r="G20" s="314">
        <f aca="true" t="shared" si="3" ref="G20:G29">ROUND(C20*F20,0)</f>
        <v>2522</v>
      </c>
    </row>
    <row r="21" spans="2:7" s="46" customFormat="1" ht="18" customHeight="1">
      <c r="B21" s="297" t="s">
        <v>225</v>
      </c>
      <c r="C21" s="277">
        <v>5100</v>
      </c>
      <c r="D21" s="123">
        <v>106</v>
      </c>
      <c r="E21" s="123">
        <v>1135</v>
      </c>
      <c r="F21" s="222">
        <f t="shared" si="2"/>
        <v>0.0933920704845815</v>
      </c>
      <c r="G21" s="313">
        <f t="shared" si="3"/>
        <v>476</v>
      </c>
    </row>
    <row r="22" spans="2:7" s="46" customFormat="1" ht="18" customHeight="1">
      <c r="B22" s="295" t="s">
        <v>38</v>
      </c>
      <c r="C22" s="277">
        <v>1400</v>
      </c>
      <c r="D22" s="123">
        <v>106</v>
      </c>
      <c r="E22" s="123">
        <v>1135</v>
      </c>
      <c r="F22" s="222">
        <f t="shared" si="2"/>
        <v>0.0933920704845815</v>
      </c>
      <c r="G22" s="313">
        <f t="shared" si="3"/>
        <v>131</v>
      </c>
    </row>
    <row r="23" spans="2:7" s="46" customFormat="1" ht="18" customHeight="1">
      <c r="B23" s="297" t="s">
        <v>227</v>
      </c>
      <c r="C23" s="277">
        <v>3000</v>
      </c>
      <c r="D23" s="123">
        <v>106</v>
      </c>
      <c r="E23" s="123">
        <v>1135</v>
      </c>
      <c r="F23" s="222">
        <f t="shared" si="2"/>
        <v>0.0933920704845815</v>
      </c>
      <c r="G23" s="313">
        <f t="shared" si="3"/>
        <v>280</v>
      </c>
    </row>
    <row r="24" spans="2:7" s="46" customFormat="1" ht="18" customHeight="1">
      <c r="B24" s="297" t="s">
        <v>30</v>
      </c>
      <c r="C24" s="277">
        <v>500</v>
      </c>
      <c r="D24" s="123">
        <v>106</v>
      </c>
      <c r="E24" s="123">
        <v>1135</v>
      </c>
      <c r="F24" s="222">
        <f t="shared" si="2"/>
        <v>0.0933920704845815</v>
      </c>
      <c r="G24" s="313">
        <f t="shared" si="3"/>
        <v>47</v>
      </c>
    </row>
    <row r="25" spans="2:7" s="46" customFormat="1" ht="18" customHeight="1">
      <c r="B25" s="295" t="s">
        <v>36</v>
      </c>
      <c r="C25" s="277">
        <v>7200</v>
      </c>
      <c r="D25" s="123">
        <v>106</v>
      </c>
      <c r="E25" s="123">
        <v>1135</v>
      </c>
      <c r="F25" s="222">
        <f t="shared" si="2"/>
        <v>0.0933920704845815</v>
      </c>
      <c r="G25" s="313">
        <f t="shared" si="3"/>
        <v>672</v>
      </c>
    </row>
    <row r="26" spans="2:7" s="46" customFormat="1" ht="18" customHeight="1">
      <c r="B26" s="297" t="s">
        <v>224</v>
      </c>
      <c r="C26" s="277">
        <v>2100</v>
      </c>
      <c r="D26" s="123">
        <v>106</v>
      </c>
      <c r="E26" s="123">
        <v>1135</v>
      </c>
      <c r="F26" s="222">
        <f t="shared" si="2"/>
        <v>0.0933920704845815</v>
      </c>
      <c r="G26" s="313">
        <f t="shared" si="3"/>
        <v>196</v>
      </c>
    </row>
    <row r="27" spans="2:7" s="46" customFormat="1" ht="18" customHeight="1">
      <c r="B27" s="297" t="s">
        <v>228</v>
      </c>
      <c r="C27" s="277">
        <v>1000</v>
      </c>
      <c r="D27" s="123">
        <v>106</v>
      </c>
      <c r="E27" s="123">
        <v>1135</v>
      </c>
      <c r="F27" s="222">
        <f t="shared" si="2"/>
        <v>0.0933920704845815</v>
      </c>
      <c r="G27" s="313">
        <f t="shared" si="3"/>
        <v>93</v>
      </c>
    </row>
    <row r="28" spans="2:7" s="46" customFormat="1" ht="18" customHeight="1">
      <c r="B28" s="297" t="s">
        <v>226</v>
      </c>
      <c r="C28" s="277">
        <v>2000</v>
      </c>
      <c r="D28" s="123">
        <v>106</v>
      </c>
      <c r="E28" s="123">
        <v>1135</v>
      </c>
      <c r="F28" s="222">
        <f t="shared" si="2"/>
        <v>0.0933920704845815</v>
      </c>
      <c r="G28" s="313">
        <f t="shared" si="3"/>
        <v>187</v>
      </c>
    </row>
    <row r="29" spans="2:7" s="46" customFormat="1" ht="18" customHeight="1">
      <c r="B29" s="297" t="s">
        <v>305</v>
      </c>
      <c r="C29" s="277"/>
      <c r="D29" s="123"/>
      <c r="E29" s="123"/>
      <c r="F29" s="222">
        <f t="shared" si="2"/>
        <v>0</v>
      </c>
      <c r="G29" s="313">
        <f t="shared" si="3"/>
        <v>0</v>
      </c>
    </row>
    <row r="30" spans="2:7" s="46" customFormat="1" ht="18" customHeight="1" thickBot="1">
      <c r="B30" s="302" t="s">
        <v>68</v>
      </c>
      <c r="C30" s="303">
        <f>SUM(C20:C29)</f>
        <v>49300</v>
      </c>
      <c r="D30" s="337"/>
      <c r="E30" s="337"/>
      <c r="F30" s="338"/>
      <c r="G30" s="304">
        <f>SUM(G20:G29)</f>
        <v>4604</v>
      </c>
    </row>
    <row r="31" spans="2:7" s="46" customFormat="1" ht="18" customHeight="1" thickTop="1">
      <c r="B31" s="298" t="s">
        <v>47</v>
      </c>
      <c r="C31" s="299">
        <v>28000</v>
      </c>
      <c r="D31" s="300">
        <v>96</v>
      </c>
      <c r="E31" s="300">
        <v>1135</v>
      </c>
      <c r="F31" s="301">
        <f aca="true" t="shared" si="4" ref="F31:F51">IF(E31=0,,D31/E31)</f>
        <v>0.08458149779735682</v>
      </c>
      <c r="G31" s="314">
        <f aca="true" t="shared" si="5" ref="G31:G40">ROUND(C31*F31,0)</f>
        <v>2368</v>
      </c>
    </row>
    <row r="32" spans="2:7" s="46" customFormat="1" ht="18" customHeight="1">
      <c r="B32" s="297" t="s">
        <v>225</v>
      </c>
      <c r="C32" s="277">
        <v>5200</v>
      </c>
      <c r="D32" s="123">
        <v>96</v>
      </c>
      <c r="E32" s="123">
        <v>1135</v>
      </c>
      <c r="F32" s="222">
        <f t="shared" si="4"/>
        <v>0.08458149779735682</v>
      </c>
      <c r="G32" s="313">
        <f t="shared" si="5"/>
        <v>440</v>
      </c>
    </row>
    <row r="33" spans="2:7" s="46" customFormat="1" ht="18" customHeight="1">
      <c r="B33" s="295" t="s">
        <v>38</v>
      </c>
      <c r="C33" s="277">
        <v>1500</v>
      </c>
      <c r="D33" s="123">
        <v>96</v>
      </c>
      <c r="E33" s="123">
        <v>1135</v>
      </c>
      <c r="F33" s="222">
        <f t="shared" si="4"/>
        <v>0.08458149779735682</v>
      </c>
      <c r="G33" s="313">
        <f t="shared" si="5"/>
        <v>127</v>
      </c>
    </row>
    <row r="34" spans="2:7" s="46" customFormat="1" ht="18" customHeight="1">
      <c r="B34" s="297" t="s">
        <v>227</v>
      </c>
      <c r="C34" s="277">
        <v>3000</v>
      </c>
      <c r="D34" s="123">
        <v>96</v>
      </c>
      <c r="E34" s="123">
        <v>1135</v>
      </c>
      <c r="F34" s="222">
        <f t="shared" si="4"/>
        <v>0.08458149779735682</v>
      </c>
      <c r="G34" s="313">
        <f t="shared" si="5"/>
        <v>254</v>
      </c>
    </row>
    <row r="35" spans="2:7" s="46" customFormat="1" ht="18" customHeight="1">
      <c r="B35" s="297" t="s">
        <v>30</v>
      </c>
      <c r="C35" s="277">
        <v>500</v>
      </c>
      <c r="D35" s="123">
        <v>96</v>
      </c>
      <c r="E35" s="123">
        <v>1135</v>
      </c>
      <c r="F35" s="222">
        <f t="shared" si="4"/>
        <v>0.08458149779735682</v>
      </c>
      <c r="G35" s="313">
        <f t="shared" si="5"/>
        <v>42</v>
      </c>
    </row>
    <row r="36" spans="2:7" s="46" customFormat="1" ht="18" customHeight="1">
      <c r="B36" s="295" t="s">
        <v>36</v>
      </c>
      <c r="C36" s="277">
        <v>7400</v>
      </c>
      <c r="D36" s="123">
        <v>96</v>
      </c>
      <c r="E36" s="123">
        <v>1135</v>
      </c>
      <c r="F36" s="222">
        <f t="shared" si="4"/>
        <v>0.08458149779735682</v>
      </c>
      <c r="G36" s="313">
        <f t="shared" si="5"/>
        <v>626</v>
      </c>
    </row>
    <row r="37" spans="2:7" s="46" customFormat="1" ht="18" customHeight="1">
      <c r="B37" s="297" t="s">
        <v>224</v>
      </c>
      <c r="C37" s="277">
        <v>2000</v>
      </c>
      <c r="D37" s="123">
        <v>96</v>
      </c>
      <c r="E37" s="123">
        <v>1135</v>
      </c>
      <c r="F37" s="222">
        <f t="shared" si="4"/>
        <v>0.08458149779735682</v>
      </c>
      <c r="G37" s="313">
        <f t="shared" si="5"/>
        <v>169</v>
      </c>
    </row>
    <row r="38" spans="2:7" s="46" customFormat="1" ht="18" customHeight="1">
      <c r="B38" s="297" t="s">
        <v>228</v>
      </c>
      <c r="C38" s="277">
        <v>1000</v>
      </c>
      <c r="D38" s="123">
        <v>96</v>
      </c>
      <c r="E38" s="123">
        <v>1135</v>
      </c>
      <c r="F38" s="222">
        <f t="shared" si="4"/>
        <v>0.08458149779735682</v>
      </c>
      <c r="G38" s="313">
        <f t="shared" si="5"/>
        <v>85</v>
      </c>
    </row>
    <row r="39" spans="2:7" s="46" customFormat="1" ht="18" customHeight="1">
      <c r="B39" s="297" t="s">
        <v>226</v>
      </c>
      <c r="C39" s="277">
        <v>2000</v>
      </c>
      <c r="D39" s="123">
        <v>96</v>
      </c>
      <c r="E39" s="123">
        <v>1135</v>
      </c>
      <c r="F39" s="222">
        <f t="shared" si="4"/>
        <v>0.08458149779735682</v>
      </c>
      <c r="G39" s="313">
        <f t="shared" si="5"/>
        <v>169</v>
      </c>
    </row>
    <row r="40" spans="2:7" s="46" customFormat="1" ht="18" customHeight="1">
      <c r="B40" s="297" t="s">
        <v>305</v>
      </c>
      <c r="C40" s="277"/>
      <c r="D40" s="123"/>
      <c r="E40" s="123"/>
      <c r="F40" s="222">
        <f t="shared" si="4"/>
        <v>0</v>
      </c>
      <c r="G40" s="313">
        <f t="shared" si="5"/>
        <v>0</v>
      </c>
    </row>
    <row r="41" spans="2:7" s="46" customFormat="1" ht="18" customHeight="1" thickBot="1">
      <c r="B41" s="302" t="s">
        <v>69</v>
      </c>
      <c r="C41" s="303">
        <f>SUM(C31:C40)</f>
        <v>50600</v>
      </c>
      <c r="D41" s="337"/>
      <c r="E41" s="337"/>
      <c r="F41" s="338"/>
      <c r="G41" s="304">
        <f>SUM(G31:G40)</f>
        <v>4280</v>
      </c>
    </row>
    <row r="42" spans="2:7" s="46" customFormat="1" ht="18" customHeight="1" thickTop="1">
      <c r="B42" s="298" t="s">
        <v>47</v>
      </c>
      <c r="C42" s="299"/>
      <c r="D42" s="300"/>
      <c r="E42" s="300"/>
      <c r="F42" s="301">
        <f t="shared" si="4"/>
        <v>0</v>
      </c>
      <c r="G42" s="314">
        <f aca="true" t="shared" si="6" ref="G42:G51">ROUND(C42*F42,0)</f>
        <v>0</v>
      </c>
    </row>
    <row r="43" spans="2:7" s="46" customFormat="1" ht="18" customHeight="1">
      <c r="B43" s="297" t="s">
        <v>225</v>
      </c>
      <c r="C43" s="277"/>
      <c r="D43" s="123"/>
      <c r="E43" s="123"/>
      <c r="F43" s="222">
        <f t="shared" si="4"/>
        <v>0</v>
      </c>
      <c r="G43" s="313">
        <f t="shared" si="6"/>
        <v>0</v>
      </c>
    </row>
    <row r="44" spans="2:7" s="46" customFormat="1" ht="18" customHeight="1">
      <c r="B44" s="295" t="s">
        <v>38</v>
      </c>
      <c r="C44" s="277"/>
      <c r="D44" s="123"/>
      <c r="E44" s="123"/>
      <c r="F44" s="222">
        <f t="shared" si="4"/>
        <v>0</v>
      </c>
      <c r="G44" s="313">
        <f t="shared" si="6"/>
        <v>0</v>
      </c>
    </row>
    <row r="45" spans="2:7" s="46" customFormat="1" ht="18" customHeight="1">
      <c r="B45" s="297" t="s">
        <v>30</v>
      </c>
      <c r="C45" s="277"/>
      <c r="D45" s="123"/>
      <c r="E45" s="123"/>
      <c r="F45" s="222">
        <f t="shared" si="4"/>
        <v>0</v>
      </c>
      <c r="G45" s="313">
        <f t="shared" si="6"/>
        <v>0</v>
      </c>
    </row>
    <row r="46" spans="2:7" s="46" customFormat="1" ht="18" customHeight="1">
      <c r="B46" s="297" t="s">
        <v>223</v>
      </c>
      <c r="C46" s="277"/>
      <c r="D46" s="123"/>
      <c r="E46" s="123"/>
      <c r="F46" s="222">
        <f t="shared" si="4"/>
        <v>0</v>
      </c>
      <c r="G46" s="313">
        <f t="shared" si="6"/>
        <v>0</v>
      </c>
    </row>
    <row r="47" spans="2:7" s="46" customFormat="1" ht="18" customHeight="1">
      <c r="B47" s="295" t="s">
        <v>36</v>
      </c>
      <c r="C47" s="277"/>
      <c r="D47" s="123"/>
      <c r="E47" s="123"/>
      <c r="F47" s="222">
        <f t="shared" si="4"/>
        <v>0</v>
      </c>
      <c r="G47" s="313">
        <f t="shared" si="6"/>
        <v>0</v>
      </c>
    </row>
    <row r="48" spans="2:7" s="46" customFormat="1" ht="18" customHeight="1">
      <c r="B48" s="297" t="s">
        <v>224</v>
      </c>
      <c r="C48" s="277"/>
      <c r="D48" s="123"/>
      <c r="E48" s="123"/>
      <c r="F48" s="222">
        <f t="shared" si="4"/>
        <v>0</v>
      </c>
      <c r="G48" s="313">
        <f t="shared" si="6"/>
        <v>0</v>
      </c>
    </row>
    <row r="49" spans="2:7" s="46" customFormat="1" ht="18" customHeight="1">
      <c r="B49" s="297" t="s">
        <v>228</v>
      </c>
      <c r="C49" s="277"/>
      <c r="D49" s="123"/>
      <c r="E49" s="123"/>
      <c r="F49" s="222">
        <f t="shared" si="4"/>
        <v>0</v>
      </c>
      <c r="G49" s="313">
        <f t="shared" si="6"/>
        <v>0</v>
      </c>
    </row>
    <row r="50" spans="2:7" s="46" customFormat="1" ht="18" customHeight="1">
      <c r="B50" s="297" t="s">
        <v>226</v>
      </c>
      <c r="C50" s="277"/>
      <c r="D50" s="123"/>
      <c r="E50" s="123"/>
      <c r="F50" s="222">
        <f t="shared" si="4"/>
        <v>0</v>
      </c>
      <c r="G50" s="313">
        <f t="shared" si="6"/>
        <v>0</v>
      </c>
    </row>
    <row r="51" spans="2:7" s="46" customFormat="1" ht="18" customHeight="1">
      <c r="B51" s="297" t="s">
        <v>305</v>
      </c>
      <c r="C51" s="277"/>
      <c r="D51" s="123"/>
      <c r="E51" s="123"/>
      <c r="F51" s="222">
        <f t="shared" si="4"/>
        <v>0</v>
      </c>
      <c r="G51" s="313">
        <f t="shared" si="6"/>
        <v>0</v>
      </c>
    </row>
    <row r="52" spans="2:7" s="46" customFormat="1" ht="18" customHeight="1" thickBot="1">
      <c r="B52" s="302" t="s">
        <v>70</v>
      </c>
      <c r="C52" s="303">
        <f>SUM(C42:C51)</f>
        <v>0</v>
      </c>
      <c r="D52" s="337"/>
      <c r="E52" s="337"/>
      <c r="F52" s="338"/>
      <c r="G52" s="304">
        <f>SUM(G42:G51)</f>
        <v>0</v>
      </c>
    </row>
    <row r="53" spans="2:7" s="121" customFormat="1" ht="18" customHeight="1" thickTop="1">
      <c r="B53" s="305" t="s">
        <v>62</v>
      </c>
      <c r="C53" s="306">
        <f>C19+C30+C41+C52</f>
        <v>145700</v>
      </c>
      <c r="D53" s="339"/>
      <c r="E53" s="339"/>
      <c r="F53" s="340"/>
      <c r="G53" s="307">
        <f>G19+G30+G41+G52</f>
        <v>11709</v>
      </c>
    </row>
    <row r="54" ht="18" customHeight="1">
      <c r="B54" s="311" t="s">
        <v>303</v>
      </c>
    </row>
    <row r="55" ht="21" customHeight="1">
      <c r="B55" s="37" t="s">
        <v>307</v>
      </c>
    </row>
    <row r="56" spans="2:7" ht="29.25" customHeight="1">
      <c r="B56" s="759" t="s">
        <v>388</v>
      </c>
      <c r="C56" s="760"/>
      <c r="D56" s="760"/>
      <c r="E56" s="760"/>
      <c r="F56" s="760"/>
      <c r="G56" s="761"/>
    </row>
    <row r="57" ht="21" customHeight="1">
      <c r="B57" s="37" t="s">
        <v>306</v>
      </c>
    </row>
    <row r="58" spans="2:7" ht="21" customHeight="1">
      <c r="B58" s="744" t="s">
        <v>387</v>
      </c>
      <c r="C58" s="745"/>
      <c r="D58" s="745"/>
      <c r="E58" s="745"/>
      <c r="F58" s="745"/>
      <c r="G58" s="746"/>
    </row>
    <row r="59" spans="2:7" ht="21" customHeight="1">
      <c r="B59" s="747"/>
      <c r="C59" s="748"/>
      <c r="D59" s="748"/>
      <c r="E59" s="748"/>
      <c r="F59" s="748"/>
      <c r="G59" s="749"/>
    </row>
    <row r="60" ht="14.25" customHeight="1">
      <c r="B60" s="4"/>
    </row>
    <row r="61" ht="12.75">
      <c r="B61" s="308" t="s">
        <v>261</v>
      </c>
    </row>
    <row r="62" ht="8.25" customHeight="1">
      <c r="B62" s="28"/>
    </row>
    <row r="63" spans="2:7" ht="61.5" customHeight="1">
      <c r="B63" s="315" t="s">
        <v>11</v>
      </c>
      <c r="C63" s="765" t="s">
        <v>13</v>
      </c>
      <c r="D63" s="766"/>
      <c r="E63" s="766"/>
      <c r="F63" s="766"/>
      <c r="G63" s="767"/>
    </row>
    <row r="64" spans="2:7" ht="55.5" customHeight="1">
      <c r="B64" s="310" t="s">
        <v>47</v>
      </c>
      <c r="C64" s="317" t="s">
        <v>258</v>
      </c>
      <c r="D64" s="742" t="s">
        <v>259</v>
      </c>
      <c r="E64" s="742"/>
      <c r="F64" s="742"/>
      <c r="G64" s="743"/>
    </row>
    <row r="65" spans="2:7" ht="16.5" customHeight="1">
      <c r="B65" s="295" t="s">
        <v>225</v>
      </c>
      <c r="C65" s="317">
        <v>60</v>
      </c>
      <c r="D65" s="742" t="s">
        <v>15</v>
      </c>
      <c r="E65" s="742"/>
      <c r="F65" s="742"/>
      <c r="G65" s="743"/>
    </row>
    <row r="66" spans="2:7" ht="16.5" customHeight="1">
      <c r="B66" s="295" t="s">
        <v>38</v>
      </c>
      <c r="C66" s="317" t="s">
        <v>39</v>
      </c>
      <c r="D66" s="764"/>
      <c r="E66" s="742"/>
      <c r="F66" s="742"/>
      <c r="G66" s="743"/>
    </row>
    <row r="67" spans="2:7" ht="16.5" customHeight="1">
      <c r="B67" s="295" t="s">
        <v>227</v>
      </c>
      <c r="C67" s="317">
        <v>605</v>
      </c>
      <c r="D67" s="764"/>
      <c r="E67" s="742"/>
      <c r="F67" s="742"/>
      <c r="G67" s="743"/>
    </row>
    <row r="68" spans="2:7" ht="16.5" customHeight="1">
      <c r="B68" s="297" t="s">
        <v>30</v>
      </c>
      <c r="C68" s="317" t="s">
        <v>40</v>
      </c>
      <c r="D68" s="742"/>
      <c r="E68" s="742"/>
      <c r="F68" s="742"/>
      <c r="G68" s="743"/>
    </row>
    <row r="69" spans="2:7" ht="16.5" customHeight="1">
      <c r="B69" s="295" t="s">
        <v>36</v>
      </c>
      <c r="C69" s="317" t="s">
        <v>37</v>
      </c>
      <c r="D69" s="764"/>
      <c r="E69" s="742"/>
      <c r="F69" s="742"/>
      <c r="G69" s="743"/>
    </row>
    <row r="70" spans="2:7" ht="16.5" customHeight="1">
      <c r="B70" s="295" t="s">
        <v>224</v>
      </c>
      <c r="C70" s="317" t="s">
        <v>35</v>
      </c>
      <c r="D70" s="764"/>
      <c r="E70" s="742"/>
      <c r="F70" s="742"/>
      <c r="G70" s="743"/>
    </row>
    <row r="71" spans="2:7" ht="16.5" customHeight="1">
      <c r="B71" s="295" t="s">
        <v>228</v>
      </c>
      <c r="C71" s="317">
        <v>626</v>
      </c>
      <c r="D71" s="764"/>
      <c r="E71" s="742"/>
      <c r="F71" s="742"/>
      <c r="G71" s="743"/>
    </row>
    <row r="72" spans="2:7" ht="16.5" customHeight="1">
      <c r="B72" s="295" t="s">
        <v>226</v>
      </c>
      <c r="C72" s="317">
        <v>63</v>
      </c>
      <c r="D72" s="742" t="s">
        <v>260</v>
      </c>
      <c r="E72" s="742"/>
      <c r="F72" s="742"/>
      <c r="G72" s="743"/>
    </row>
    <row r="73" spans="2:7" ht="103.5" customHeight="1">
      <c r="B73" s="309" t="s">
        <v>229</v>
      </c>
      <c r="C73" s="318">
        <v>6811</v>
      </c>
      <c r="D73" s="762" t="s">
        <v>14</v>
      </c>
      <c r="E73" s="762"/>
      <c r="F73" s="762"/>
      <c r="G73" s="763"/>
    </row>
  </sheetData>
  <mergeCells count="19">
    <mergeCell ref="D73:G73"/>
    <mergeCell ref="D69:G69"/>
    <mergeCell ref="C63:G63"/>
    <mergeCell ref="D68:G68"/>
    <mergeCell ref="D70:G70"/>
    <mergeCell ref="D71:G71"/>
    <mergeCell ref="D72:G72"/>
    <mergeCell ref="D66:G66"/>
    <mergeCell ref="D67:G67"/>
    <mergeCell ref="B4:G4"/>
    <mergeCell ref="D64:G64"/>
    <mergeCell ref="D65:G65"/>
    <mergeCell ref="B2:G2"/>
    <mergeCell ref="B58:G59"/>
    <mergeCell ref="G6:G7"/>
    <mergeCell ref="B6:B7"/>
    <mergeCell ref="C6:C7"/>
    <mergeCell ref="D6:F6"/>
    <mergeCell ref="B56:G56"/>
  </mergeCells>
  <printOptions/>
  <pageMargins left="0.5905511811023623" right="0.5905511811023623" top="0.59" bottom="0.8" header="0.3937007874015748" footer="0.5905511811023623"/>
  <pageSetup fitToHeight="1" fitToWidth="1" horizontalDpi="600" verticalDpi="600" orientation="portrait" paperSize="9" scale="70" r:id="rId1"/>
  <headerFooter alignWithMargins="0">
    <oddFooter>&amp;LObjectif Compétitivité régionale et emploi (2007-2013) /  Demande de subvention FSE&amp;R&amp;"Arial,Gras"&amp;14Exemple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BARNERON</dc:creator>
  <cp:keywords/>
  <dc:description/>
  <cp:lastModifiedBy>SMPMQ</cp:lastModifiedBy>
  <cp:lastPrinted>2007-10-31T18:13:47Z</cp:lastPrinted>
  <dcterms:created xsi:type="dcterms:W3CDTF">2006-03-15T19:50:09Z</dcterms:created>
  <dcterms:modified xsi:type="dcterms:W3CDTF">2008-03-11T15:28:48Z</dcterms:modified>
  <cp:category/>
  <cp:version/>
  <cp:contentType/>
  <cp:contentStatus/>
</cp:coreProperties>
</file>